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AD487B3A-61B6-42A6-A828-0C92FE8A6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RAČUN PRIHODA I RASHODA" sheetId="2" r:id="rId2"/>
    <sheet name="VIŠAK-MANJAK" sheetId="6" r:id="rId3"/>
    <sheet name="RAČUN FINANCIRANJA" sheetId="3" r:id="rId4"/>
    <sheet name="FUNCIJSKA KLASIFIKACIJA" sheetId="4" r:id="rId5"/>
    <sheet name="POSEBNI DIO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63" i="5"/>
  <c r="D63" i="5"/>
  <c r="E63" i="5"/>
  <c r="P16" i="2"/>
  <c r="P17" i="2"/>
  <c r="P15" i="2"/>
  <c r="Y64" i="2"/>
  <c r="P95" i="2"/>
  <c r="P53" i="2"/>
  <c r="P56" i="2"/>
  <c r="P17" i="4"/>
  <c r="M17" i="4"/>
  <c r="J17" i="4"/>
  <c r="D10" i="6"/>
  <c r="E10" i="6"/>
  <c r="F10" i="6"/>
  <c r="C10" i="6"/>
  <c r="F8" i="6"/>
  <c r="F9" i="6"/>
  <c r="F7" i="6"/>
  <c r="F6" i="6"/>
  <c r="C34" i="1"/>
  <c r="E21" i="1"/>
  <c r="E20" i="1"/>
  <c r="P34" i="2"/>
  <c r="E17" i="1" s="1"/>
  <c r="M34" i="2"/>
  <c r="J34" i="2"/>
  <c r="B17" i="1" s="1"/>
  <c r="E35" i="1" l="1"/>
  <c r="B19" i="1" l="1"/>
  <c r="E16" i="1"/>
  <c r="C35" i="1"/>
  <c r="D22" i="1"/>
  <c r="B16" i="1"/>
  <c r="B22" i="1" l="1"/>
  <c r="B37" i="1" s="1"/>
  <c r="E19" i="1"/>
  <c r="C16" i="1"/>
  <c r="C17" i="1"/>
  <c r="C22" i="1" l="1"/>
  <c r="C37" i="1" s="1"/>
  <c r="E22" i="1"/>
  <c r="E37" i="1" s="1"/>
</calcChain>
</file>

<file path=xl/sharedStrings.xml><?xml version="1.0" encoding="utf-8"?>
<sst xmlns="http://schemas.openxmlformats.org/spreadsheetml/2006/main" count="339" uniqueCount="144">
  <si>
    <t>I. OPĆI DIO</t>
  </si>
  <si>
    <t>A) SAŽETAK RAČUNA PRIHODA I RASHODA</t>
  </si>
  <si>
    <t>Plan za 2023.</t>
  </si>
  <si>
    <t>Povećanje / Smanjenje</t>
  </si>
  <si>
    <t>Novi plan 2023.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</si>
  <si>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</si>
  <si>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</si>
  <si>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</si>
  <si>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</si>
  <si>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</si>
  <si>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</si>
  <si>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</si>
  <si>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</si>
  <si>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</si>
  <si>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</si>
  <si>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</si>
  <si>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UKUPAN DONOS VIŠKA / MANJKA IZ PRETHODNIH GODINA*</t>
  </si>
  <si>
    <t>VIŠAK / MANJAK IZ PRETHODNIH GODINA KOJI ĆE SE RASPOREDITI / POKRITI</t>
  </si>
  <si>
    <t>VIŠAK / MANJAK + NETO FINANCIRANJE + PRENESENI REZULTAT</t>
  </si>
  <si>
    <t>OPĆI DIO PRORAČUNA</t>
  </si>
  <si>
    <t>KONTO</t>
  </si>
  <si>
    <t>Izvor</t>
  </si>
  <si>
    <t>VRSTA RASHODA</t>
  </si>
  <si>
    <t>PLANIRANO</t>
  </si>
  <si>
    <t>REBALANS</t>
  </si>
  <si>
    <t>NOVI PLAN</t>
  </si>
  <si>
    <t>PROMJENA (%)</t>
  </si>
  <si>
    <t>11 OPĆI PRIHODI I PRIMICI - ŽUPANIJSKI PRORAČUN</t>
  </si>
  <si>
    <t>3</t>
  </si>
  <si>
    <t>Rashodi poslovanja</t>
  </si>
  <si>
    <t>2,79%</t>
  </si>
  <si>
    <t>31</t>
  </si>
  <si>
    <t>Rashodi za zaposlene</t>
  </si>
  <si>
    <t>32</t>
  </si>
  <si>
    <t>Materijalni rashodi</t>
  </si>
  <si>
    <t>4</t>
  </si>
  <si>
    <t>Rashodi za nabavu nefinancijske imovine</t>
  </si>
  <si>
    <t>42</t>
  </si>
  <si>
    <t>Rashodi za nabavu proizvedene dugotrajne imovine</t>
  </si>
  <si>
    <t>32 VLASTITI PRIHODI - PRORAČUNSKI KORISNICI</t>
  </si>
  <si>
    <t>46 PRIHODI ZA POSEBNE NAMJENE - DECENTRALIZACIJA</t>
  </si>
  <si>
    <t>52 POMOĆI - ŽUPANIJSKI PRORAČUN - EU PROJEKTI</t>
  </si>
  <si>
    <t>54 POMOĆI - KORISNICI</t>
  </si>
  <si>
    <t>34</t>
  </si>
  <si>
    <t>Financijski rashodi</t>
  </si>
  <si>
    <t>62 DONACIJE</t>
  </si>
  <si>
    <t>72 PRIHODI OD PRODAJE PROIZVEDENE DUGOTRAJNE IMOVINE</t>
  </si>
  <si>
    <t>Sveukupno</t>
  </si>
  <si>
    <t>VRSTA PRIHODA</t>
  </si>
  <si>
    <t>6</t>
  </si>
  <si>
    <t>Prihodi poslovanja</t>
  </si>
  <si>
    <t>67</t>
  </si>
  <si>
    <t>Prihodi iz nadležnog proračuna i od HZZO-a temeljem ugovornih obveza</t>
  </si>
  <si>
    <t>66</t>
  </si>
  <si>
    <t>Prihodi od prodaje proizvoda i robe te pruženih usluga i prihodi od donacija</t>
  </si>
  <si>
    <t>65</t>
  </si>
  <si>
    <t>Prihodi od upravnih i administrativnih pristojbi, pristojbi po posebnim propisima i naknada</t>
  </si>
  <si>
    <t>63</t>
  </si>
  <si>
    <t>Pomoći iz inozemstva i od subjekata unutar općeg proračuna</t>
  </si>
  <si>
    <t>A) RAČUN PRIHODA I RASHODA</t>
  </si>
  <si>
    <t xml:space="preserve">A) RAČUN PRIHODA I RASHODA </t>
  </si>
  <si>
    <t>RASHODI PREMA FUNKCIJSKOJ KLASIFIKACIJI</t>
  </si>
  <si>
    <t>Funk. klas.</t>
  </si>
  <si>
    <t>0912  Osnovno obrazovanje</t>
  </si>
  <si>
    <t>9,96%</t>
  </si>
  <si>
    <t>0922  Više srednjoškolsko obrazovanje</t>
  </si>
  <si>
    <t>1,87%</t>
  </si>
  <si>
    <t>0960  Dodatne usluge u obrazovanju</t>
  </si>
  <si>
    <t>Brojčana oznaka i naziv</t>
  </si>
  <si>
    <t>POSEBNI DIO PRORAČUNA</t>
  </si>
  <si>
    <t>Šifra</t>
  </si>
  <si>
    <t>Naziv</t>
  </si>
  <si>
    <t>B) RAČUN FINANCIRANJA</t>
  </si>
  <si>
    <t>Povećanje/ Smanjenje</t>
  </si>
  <si>
    <t>Višak/manjak</t>
  </si>
  <si>
    <t>Ostvarenje</t>
  </si>
  <si>
    <t>Konto</t>
  </si>
  <si>
    <t>Naziv konta</t>
  </si>
  <si>
    <t>STAVKA</t>
  </si>
  <si>
    <t>Izvor financiranja: : 3210 VLASTITI PRIHODI - PRORAČUNSKI KORISNICI</t>
  </si>
  <si>
    <t>Višak prihoda poslovanja</t>
  </si>
  <si>
    <t>Izvor financiranja: : 4910 PRIHODI ZA POSEBNE NAMJENE - KORISNICI</t>
  </si>
  <si>
    <t>UKUPNO</t>
  </si>
  <si>
    <t xml:space="preserve">C) PRENESENI VIŠAK ILI PRENESENI MANJAK </t>
  </si>
  <si>
    <t>111 OPĆI PRIHODI I PRIMICI - ŽUPANIJSKI PRORAČUN</t>
  </si>
  <si>
    <t xml:space="preserve">49 PRIHODI ZA POSEBNE NAMJENE </t>
  </si>
  <si>
    <t>7</t>
  </si>
  <si>
    <t>Prihodi od prodaje nefinancijske imovine</t>
  </si>
  <si>
    <t>72</t>
  </si>
  <si>
    <t>Prihodi od prodaje proizvedene dugotrajne imovine</t>
  </si>
  <si>
    <t>4910 PRIHODI ZA POSEBNE NAMJENE -  KORISNICI</t>
  </si>
  <si>
    <t>5410 POMOĆI - KORISNICI</t>
  </si>
  <si>
    <t>6210 UGOVORI DONACIJE - KORISNICI</t>
  </si>
  <si>
    <t>7210 PRIHODI OD NEFINANCIJSKE IMOVINE I NADOKNADE ŠTETA S OSNOVA OSIGURANJA-KORISNICI</t>
  </si>
  <si>
    <t>3210 VLASTITI PRIHODI - PRORAČUNSKI KORISNICI</t>
  </si>
  <si>
    <t>462 PRIHODI ZA POSEBNE NAMJENE - DECENTRALIZACIJA - SREDNJE ŠKOLSTVO</t>
  </si>
  <si>
    <t>5212 POMOĆI - ŽUPANIJSKI PRORAČUN - SHEMA VOĆE. POVRĆE I MLIJEKO</t>
  </si>
  <si>
    <t>17.4.2023  9:55:27</t>
  </si>
  <si>
    <t xml:space="preserve">Klasa: </t>
  </si>
  <si>
    <t xml:space="preserve">Urbroj: </t>
  </si>
  <si>
    <t>Škola primijenjene umjetnosti i dizajna Osijek</t>
  </si>
  <si>
    <t>Drinska 12,</t>
  </si>
  <si>
    <t>31 000 Osijek</t>
  </si>
  <si>
    <t>I. REBALANS FINANCIJSKOG PLANA ZA 2023. GODINU</t>
  </si>
  <si>
    <t>Novi plan za 2023.</t>
  </si>
  <si>
    <t>VLASTITI PRIHODI - PRORAČUNSKI KORISNICI</t>
  </si>
  <si>
    <t>POMOĆI - KORISNICI</t>
  </si>
  <si>
    <t>OPĆI PRIHODI I PRIMICI - ŽUPANIJSKI PRORAČUN</t>
  </si>
  <si>
    <t>Povećanje / smanjenje</t>
  </si>
  <si>
    <t>PROGRAM    1207</t>
  </si>
  <si>
    <t>RAZVOJ ODGOJNO-OBRAZOVNOG SUSTAVA</t>
  </si>
  <si>
    <t>Aktivnost A1207 04</t>
  </si>
  <si>
    <t>ORGANIZACIJA I IZVOĐENJE NATJECANJA I SMOTRI</t>
  </si>
  <si>
    <t>Izvor financiranja   11</t>
  </si>
  <si>
    <t>Tekući projekt T1207 33</t>
  </si>
  <si>
    <t>PROGRAMI I PROJEKTI U ODGOJU I OBRAZOVANJU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</si>
  <si>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</si>
  <si>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</si>
  <si>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</si>
  <si>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</si>
  <si>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Izvor financiranja   52</t>
  </si>
  <si>
    <t>POMOĆI - ŽUPANIJSKI PRORAČUN - EU PROJEKTI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</si>
  <si>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</si>
  <si>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</si>
  <si>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</si>
  <si>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</si>
  <si>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Izvor financiranja   46</t>
  </si>
  <si>
    <t>PRIHODI ZA POSEBNE NAMJENE - DECENTRALIZACIJA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</si>
  <si>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</si>
  <si>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</si>
  <si>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</si>
  <si>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</si>
  <si>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</si>
  <si>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</si>
  <si>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</si>
  <si>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</si>
  <si>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Izvor financiranja   32</t>
  </si>
  <si>
    <t>Izvor financiranja   49</t>
  </si>
  <si>
    <t>PRIHODI ZA POSEBNE NAMJENE - OSTALO</t>
  </si>
  <si>
    <t>Izvor financiranja   54</t>
  </si>
  <si>
    <t>Izvor financiranja   62</t>
  </si>
  <si>
    <t>DONACIJE</t>
  </si>
  <si>
    <t>Izvor financiranja   72</t>
  </si>
  <si>
    <t>PRIHODI OD PRODAJE PROIZVEDENE DUGOTRAJNE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</si>
</sst>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-#,##0.00;0.00"/>
    <numFmt numFmtId="166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System"/>
      <charset val="1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000000"/>
      <name val="Arial"/>
      <family val="2"/>
    </font>
    <font>
      <b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Var(--mud-typography-body1-fami"/>
    </font>
    <font>
      <b/>
      <sz val="11"/>
      <name val="Calibri"/>
      <family val="2"/>
      <charset val="238"/>
      <scheme val="minor"/>
    </font>
    <font>
      <i/>
      <sz val="8"/>
      <color rgb="FF00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49" fontId="3" fillId="0" borderId="0" xfId="2" applyNumberFormat="1" applyFont="1" applyAlignment="1">
      <alignment vertical="top" wrapText="1" shrinkToFit="1" readingOrder="1"/>
    </xf>
    <xf numFmtId="0" fontId="2" fillId="0" borderId="0" xfId="2"/>
    <xf numFmtId="0" fontId="4" fillId="0" borderId="0" xfId="2" applyFont="1" applyAlignment="1">
      <alignment vertical="center" wrapText="1" shrinkToFit="1" readingOrder="1"/>
    </xf>
    <xf numFmtId="0" fontId="5" fillId="0" borderId="1" xfId="2" applyFont="1" applyBorder="1" applyAlignment="1">
      <alignment horizontal="left" vertical="center" wrapText="1" shrinkToFit="1" readingOrder="1"/>
    </xf>
    <xf numFmtId="49" fontId="6" fillId="0" borderId="2" xfId="0" applyNumberFormat="1" applyFont="1" applyBorder="1" applyAlignment="1">
      <alignment horizontal="center" vertical="center" readingOrder="1"/>
    </xf>
    <xf numFmtId="49" fontId="7" fillId="0" borderId="2" xfId="0" applyNumberFormat="1" applyFont="1" applyBorder="1" applyAlignment="1">
      <alignment horizontal="center" vertical="center" wrapText="1" readingOrder="1"/>
    </xf>
    <xf numFmtId="0" fontId="5" fillId="2" borderId="3" xfId="2" applyFont="1" applyFill="1" applyBorder="1" applyAlignment="1">
      <alignment horizontal="left" vertical="center" wrapText="1" shrinkToFit="1" readingOrder="1"/>
    </xf>
    <xf numFmtId="4" fontId="6" fillId="2" borderId="3" xfId="2" applyNumberFormat="1" applyFont="1" applyFill="1" applyBorder="1" applyAlignment="1">
      <alignment horizontal="right" vertical="center" wrapText="1" shrinkToFit="1" readingOrder="1"/>
    </xf>
    <xf numFmtId="0" fontId="5" fillId="0" borderId="3" xfId="2" applyFont="1" applyBorder="1" applyAlignment="1">
      <alignment horizontal="left" vertical="center" wrapText="1" shrinkToFit="1" readingOrder="1"/>
    </xf>
    <xf numFmtId="4" fontId="5" fillId="0" borderId="3" xfId="2" applyNumberFormat="1" applyFont="1" applyBorder="1" applyAlignment="1">
      <alignment horizontal="right" vertical="center" wrapText="1" shrinkToFit="1" readingOrder="1"/>
    </xf>
    <xf numFmtId="0" fontId="5" fillId="3" borderId="3" xfId="2" applyFont="1" applyFill="1" applyBorder="1" applyAlignment="1">
      <alignment horizontal="left" vertical="center" wrapText="1" shrinkToFit="1" readingOrder="1"/>
    </xf>
    <xf numFmtId="4" fontId="5" fillId="3" borderId="3" xfId="2" applyNumberFormat="1" applyFont="1" applyFill="1" applyBorder="1" applyAlignment="1">
      <alignment horizontal="right" vertical="center" wrapText="1" shrinkToFit="1" readingOrder="1"/>
    </xf>
    <xf numFmtId="0" fontId="5" fillId="0" borderId="2" xfId="2" applyFont="1" applyBorder="1" applyAlignment="1">
      <alignment horizontal="left" vertical="center" wrapText="1" shrinkToFit="1" readingOrder="1"/>
    </xf>
    <xf numFmtId="4" fontId="6" fillId="0" borderId="2" xfId="2" applyNumberFormat="1" applyFont="1" applyBorder="1" applyAlignment="1">
      <alignment horizontal="right" vertical="center" wrapText="1" shrinkToFit="1" readingOrder="1"/>
    </xf>
    <xf numFmtId="43" fontId="8" fillId="0" borderId="0" xfId="1" applyFont="1" applyFill="1" applyAlignment="1">
      <alignment vertical="top" readingOrder="1"/>
    </xf>
    <xf numFmtId="0" fontId="9" fillId="0" borderId="0" xfId="0" applyFont="1" applyAlignment="1">
      <alignment vertical="top"/>
    </xf>
    <xf numFmtId="1" fontId="9" fillId="0" borderId="0" xfId="0" applyNumberFormat="1" applyFont="1" applyAlignment="1">
      <alignment vertical="top"/>
    </xf>
    <xf numFmtId="0" fontId="9" fillId="0" borderId="4" xfId="0" applyFont="1" applyBorder="1" applyAlignment="1">
      <alignment vertical="top"/>
    </xf>
    <xf numFmtId="164" fontId="8" fillId="0" borderId="4" xfId="1" applyNumberFormat="1" applyFont="1" applyFill="1" applyBorder="1" applyAlignment="1">
      <alignment vertical="top"/>
    </xf>
    <xf numFmtId="43" fontId="9" fillId="0" borderId="0" xfId="1" applyFont="1" applyFill="1" applyAlignment="1">
      <alignment vertical="top"/>
    </xf>
    <xf numFmtId="43" fontId="10" fillId="0" borderId="4" xfId="1" applyFont="1" applyFill="1" applyBorder="1" applyAlignment="1">
      <alignment vertical="top" readingOrder="1"/>
    </xf>
    <xf numFmtId="0" fontId="12" fillId="0" borderId="4" xfId="0" applyFont="1" applyBorder="1" applyAlignment="1">
      <alignment vertical="top"/>
    </xf>
    <xf numFmtId="1" fontId="12" fillId="0" borderId="4" xfId="0" applyNumberFormat="1" applyFont="1" applyBorder="1" applyAlignment="1">
      <alignment vertical="top"/>
    </xf>
    <xf numFmtId="43" fontId="10" fillId="0" borderId="4" xfId="1" applyFont="1" applyFill="1" applyBorder="1" applyAlignment="1">
      <alignment vertical="top" wrapText="1" readingOrder="1"/>
    </xf>
    <xf numFmtId="164" fontId="10" fillId="0" borderId="4" xfId="1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49" fontId="3" fillId="0" borderId="0" xfId="0" applyNumberFormat="1" applyFont="1" applyAlignment="1">
      <alignment vertical="center" readingOrder="1"/>
    </xf>
    <xf numFmtId="49" fontId="14" fillId="0" borderId="0" xfId="0" applyNumberFormat="1" applyFont="1" applyAlignment="1">
      <alignment horizontal="left" vertical="center" readingOrder="1"/>
    </xf>
    <xf numFmtId="49" fontId="1" fillId="0" borderId="0" xfId="0" applyNumberFormat="1" applyFont="1" applyAlignment="1">
      <alignment horizontal="left" vertical="center" readingOrder="1"/>
    </xf>
    <xf numFmtId="0" fontId="3" fillId="0" borderId="0" xfId="0" applyFont="1" applyAlignment="1">
      <alignment vertical="top" wrapText="1" shrinkToFit="1" readingOrder="1"/>
    </xf>
    <xf numFmtId="0" fontId="0" fillId="0" borderId="0" xfId="0" applyAlignment="1">
      <alignment vertical="top"/>
    </xf>
    <xf numFmtId="0" fontId="13" fillId="0" borderId="4" xfId="0" applyFont="1" applyBorder="1" applyAlignment="1">
      <alignment vertical="top"/>
    </xf>
    <xf numFmtId="43" fontId="8" fillId="0" borderId="4" xfId="1" applyFont="1" applyFill="1" applyBorder="1" applyAlignment="1">
      <alignment vertical="top" wrapText="1" readingOrder="1"/>
    </xf>
    <xf numFmtId="0" fontId="15" fillId="0" borderId="0" xfId="0" applyFont="1"/>
    <xf numFmtId="43" fontId="8" fillId="4" borderId="4" xfId="1" applyFont="1" applyFill="1" applyBorder="1" applyAlignment="1">
      <alignment vertical="top" wrapText="1" readingOrder="1"/>
    </xf>
    <xf numFmtId="0" fontId="16" fillId="4" borderId="4" xfId="0" applyFont="1" applyFill="1" applyBorder="1" applyAlignment="1">
      <alignment horizontal="center" vertical="center" wrapText="1" shrinkToFit="1" readingOrder="1"/>
    </xf>
    <xf numFmtId="0" fontId="15" fillId="0" borderId="4" xfId="0" applyFont="1" applyBorder="1"/>
    <xf numFmtId="43" fontId="9" fillId="0" borderId="4" xfId="1" applyFont="1" applyFill="1" applyBorder="1" applyAlignment="1">
      <alignment vertical="top" wrapText="1" readingOrder="1"/>
    </xf>
    <xf numFmtId="164" fontId="9" fillId="0" borderId="4" xfId="1" applyNumberFormat="1" applyFon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17" fillId="0" borderId="0" xfId="1" applyFont="1" applyFill="1" applyAlignment="1">
      <alignment vertical="top" readingOrder="1"/>
    </xf>
    <xf numFmtId="0" fontId="18" fillId="0" borderId="0" xfId="0" applyFont="1" applyAlignment="1">
      <alignment vertical="top"/>
    </xf>
    <xf numFmtId="49" fontId="6" fillId="4" borderId="2" xfId="0" applyNumberFormat="1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top" wrapText="1"/>
    </xf>
    <xf numFmtId="43" fontId="17" fillId="0" borderId="0" xfId="1" applyFont="1" applyFill="1" applyAlignment="1">
      <alignment vertical="top" wrapText="1" readingOrder="1"/>
    </xf>
    <xf numFmtId="43" fontId="12" fillId="0" borderId="4" xfId="1" applyFont="1" applyFill="1" applyBorder="1" applyAlignment="1">
      <alignment vertical="top" readingOrder="1"/>
    </xf>
    <xf numFmtId="1" fontId="12" fillId="0" borderId="4" xfId="1" applyNumberFormat="1" applyFont="1" applyFill="1" applyBorder="1" applyAlignment="1">
      <alignment vertical="top" readingOrder="1"/>
    </xf>
    <xf numFmtId="43" fontId="12" fillId="0" borderId="4" xfId="1" applyFont="1" applyFill="1" applyBorder="1" applyAlignment="1">
      <alignment vertical="top" wrapText="1" readingOrder="1"/>
    </xf>
    <xf numFmtId="164" fontId="12" fillId="0" borderId="4" xfId="1" applyNumberFormat="1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43" fontId="8" fillId="0" borderId="0" xfId="1" applyFont="1" applyFill="1" applyAlignment="1">
      <alignment vertical="top" wrapText="1" readingOrder="1"/>
    </xf>
    <xf numFmtId="0" fontId="12" fillId="0" borderId="4" xfId="0" applyFont="1" applyBorder="1" applyAlignment="1">
      <alignment vertical="top" wrapText="1"/>
    </xf>
    <xf numFmtId="43" fontId="10" fillId="4" borderId="4" xfId="1" applyFont="1" applyFill="1" applyBorder="1" applyAlignment="1">
      <alignment vertical="top" readingOrder="1"/>
    </xf>
    <xf numFmtId="1" fontId="10" fillId="4" borderId="4" xfId="1" applyNumberFormat="1" applyFont="1" applyFill="1" applyBorder="1" applyAlignment="1">
      <alignment vertical="top" readingOrder="1"/>
    </xf>
    <xf numFmtId="43" fontId="10" fillId="4" borderId="4" xfId="1" applyFont="1" applyFill="1" applyBorder="1" applyAlignment="1">
      <alignment vertical="top" wrapText="1" readingOrder="1"/>
    </xf>
    <xf numFmtId="43" fontId="11" fillId="4" borderId="4" xfId="1" applyFont="1" applyFill="1" applyBorder="1" applyAlignment="1">
      <alignment vertical="top" readingOrder="1"/>
    </xf>
    <xf numFmtId="49" fontId="6" fillId="4" borderId="2" xfId="0" applyNumberFormat="1" applyFont="1" applyFill="1" applyBorder="1" applyAlignment="1">
      <alignment horizontal="center" vertical="center" wrapText="1" readingOrder="1"/>
    </xf>
    <xf numFmtId="49" fontId="20" fillId="0" borderId="0" xfId="0" applyNumberFormat="1" applyFont="1" applyAlignment="1">
      <alignment vertical="top" shrinkToFit="1" readingOrder="1"/>
    </xf>
    <xf numFmtId="43" fontId="21" fillId="0" borderId="0" xfId="1" applyFont="1" applyFill="1" applyAlignment="1">
      <alignment vertical="top" readingOrder="1"/>
    </xf>
    <xf numFmtId="0" fontId="22" fillId="0" borderId="0" xfId="0" applyFont="1" applyAlignment="1">
      <alignment horizontal="justify" vertical="center"/>
    </xf>
    <xf numFmtId="49" fontId="19" fillId="0" borderId="0" xfId="0" applyNumberFormat="1" applyFont="1" applyAlignment="1">
      <alignment vertical="top" wrapText="1" shrinkToFit="1" readingOrder="1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0" borderId="0" xfId="0" applyFont="1"/>
    <xf numFmtId="0" fontId="2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0" fontId="2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left" vertical="center" wrapText="1" indent="1"/>
    </xf>
    <xf numFmtId="0" fontId="25" fillId="0" borderId="4" xfId="0" applyFont="1" applyBorder="1"/>
    <xf numFmtId="0" fontId="25" fillId="0" borderId="0" xfId="0" applyFont="1"/>
    <xf numFmtId="4" fontId="8" fillId="0" borderId="4" xfId="0" applyNumberFormat="1" applyFont="1" applyBorder="1" applyAlignment="1">
      <alignment vertical="center" wrapText="1"/>
    </xf>
    <xf numFmtId="0" fontId="28" fillId="0" borderId="4" xfId="0" applyFont="1" applyBorder="1"/>
    <xf numFmtId="0" fontId="26" fillId="0" borderId="4" xfId="0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2" fillId="0" borderId="0" xfId="1" applyFont="1" applyFill="1" applyBorder="1" applyAlignment="1">
      <alignment vertical="top" readingOrder="1"/>
    </xf>
    <xf numFmtId="43" fontId="10" fillId="4" borderId="5" xfId="1" applyFont="1" applyFill="1" applyBorder="1" applyAlignment="1">
      <alignment vertical="top" readingOrder="1"/>
    </xf>
    <xf numFmtId="1" fontId="10" fillId="4" borderId="5" xfId="1" applyNumberFormat="1" applyFont="1" applyFill="1" applyBorder="1" applyAlignment="1">
      <alignment vertical="top" readingOrder="1"/>
    </xf>
    <xf numFmtId="43" fontId="10" fillId="4" borderId="5" xfId="1" applyFont="1" applyFill="1" applyBorder="1" applyAlignment="1">
      <alignment vertical="top" wrapText="1" readingOrder="1"/>
    </xf>
    <xf numFmtId="49" fontId="7" fillId="4" borderId="6" xfId="0" applyNumberFormat="1" applyFont="1" applyFill="1" applyBorder="1" applyAlignment="1">
      <alignment horizontal="center" vertical="center" wrapText="1" readingOrder="1"/>
    </xf>
    <xf numFmtId="49" fontId="6" fillId="4" borderId="6" xfId="0" applyNumberFormat="1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vertical="top"/>
    </xf>
    <xf numFmtId="4" fontId="12" fillId="5" borderId="4" xfId="0" applyNumberFormat="1" applyFont="1" applyFill="1" applyBorder="1" applyAlignment="1">
      <alignment vertical="top"/>
    </xf>
    <xf numFmtId="43" fontId="12" fillId="5" borderId="4" xfId="1" applyFont="1" applyFill="1" applyBorder="1" applyAlignment="1">
      <alignment vertical="top"/>
    </xf>
    <xf numFmtId="4" fontId="12" fillId="5" borderId="4" xfId="1" applyNumberFormat="1" applyFont="1" applyFill="1" applyBorder="1" applyAlignment="1">
      <alignment vertical="top"/>
    </xf>
    <xf numFmtId="166" fontId="12" fillId="5" borderId="4" xfId="1" applyNumberFormat="1" applyFont="1" applyFill="1" applyBorder="1" applyAlignment="1">
      <alignment vertical="top"/>
    </xf>
    <xf numFmtId="43" fontId="12" fillId="0" borderId="4" xfId="1" applyFont="1" applyFill="1" applyBorder="1" applyAlignment="1">
      <alignment vertical="top"/>
    </xf>
    <xf numFmtId="4" fontId="12" fillId="0" borderId="4" xfId="1" applyNumberFormat="1" applyFont="1" applyFill="1" applyBorder="1" applyAlignment="1">
      <alignment vertical="top"/>
    </xf>
    <xf numFmtId="43" fontId="11" fillId="4" borderId="5" xfId="1" applyFont="1" applyFill="1" applyBorder="1" applyAlignment="1">
      <alignment vertical="top" wrapText="1" readingOrder="1"/>
    </xf>
    <xf numFmtId="0" fontId="12" fillId="5" borderId="4" xfId="0" applyFont="1" applyFill="1" applyBorder="1" applyAlignment="1">
      <alignment vertical="top" wrapText="1"/>
    </xf>
    <xf numFmtId="4" fontId="12" fillId="5" borderId="4" xfId="0" applyNumberFormat="1" applyFont="1" applyFill="1" applyBorder="1" applyAlignment="1">
      <alignment vertical="top" wrapText="1"/>
    </xf>
    <xf numFmtId="43" fontId="12" fillId="5" borderId="4" xfId="1" applyFont="1" applyFill="1" applyBorder="1" applyAlignment="1">
      <alignment vertical="top" wrapText="1"/>
    </xf>
    <xf numFmtId="4" fontId="12" fillId="5" borderId="4" xfId="1" applyNumberFormat="1" applyFont="1" applyFill="1" applyBorder="1" applyAlignment="1">
      <alignment vertical="top" wrapText="1"/>
    </xf>
    <xf numFmtId="43" fontId="12" fillId="0" borderId="7" xfId="1" applyFont="1" applyFill="1" applyBorder="1" applyAlignment="1">
      <alignment vertical="top"/>
    </xf>
    <xf numFmtId="43" fontId="12" fillId="0" borderId="8" xfId="1" applyFont="1" applyFill="1" applyBorder="1" applyAlignment="1">
      <alignment vertical="top"/>
    </xf>
    <xf numFmtId="43" fontId="12" fillId="0" borderId="9" xfId="1" applyFont="1" applyFill="1" applyBorder="1" applyAlignment="1">
      <alignment vertical="top"/>
    </xf>
    <xf numFmtId="0" fontId="6" fillId="0" borderId="0" xfId="2" applyFont="1" applyAlignment="1">
      <alignment horizontal="left" vertical="top" wrapText="1" shrinkToFit="1" readingOrder="1"/>
    </xf>
    <xf numFmtId="49" fontId="19" fillId="0" borderId="0" xfId="0" applyNumberFormat="1" applyFont="1" applyAlignment="1">
      <alignment horizontal="center" vertical="top" wrapText="1" shrinkToFit="1" readingOrder="1"/>
    </xf>
    <xf numFmtId="0" fontId="4" fillId="0" borderId="0" xfId="2" applyFont="1" applyAlignment="1">
      <alignment horizontal="center" vertical="center" wrapText="1" shrinkToFit="1" readingOrder="1"/>
    </xf>
    <xf numFmtId="0" fontId="26" fillId="0" borderId="7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 shrinkToFit="1" readingOrder="1"/>
    </xf>
    <xf numFmtId="0" fontId="6" fillId="2" borderId="2" xfId="0" applyFont="1" applyFill="1" applyBorder="1" applyAlignment="1">
      <alignment horizontal="center" vertical="center" wrapText="1" shrinkToFit="1" readingOrder="1"/>
    </xf>
    <xf numFmtId="0" fontId="6" fillId="2" borderId="10" xfId="0" applyFont="1" applyFill="1" applyBorder="1" applyAlignment="1">
      <alignment horizontal="center" vertical="center" wrapText="1" shrinkToFit="1" readingOrder="1"/>
    </xf>
    <xf numFmtId="49" fontId="6" fillId="2" borderId="10" xfId="0" applyNumberFormat="1" applyFont="1" applyFill="1" applyBorder="1" applyAlignment="1">
      <alignment horizontal="center" vertical="center" wrapText="1" shrinkToFit="1" readingOrder="1"/>
    </xf>
    <xf numFmtId="49" fontId="6" fillId="0" borderId="3" xfId="0" applyNumberFormat="1" applyFont="1" applyBorder="1" applyAlignment="1">
      <alignment horizontal="left" vertical="center" wrapText="1" shrinkToFit="1" readingOrder="1"/>
    </xf>
    <xf numFmtId="49" fontId="6" fillId="0" borderId="1" xfId="0" applyNumberFormat="1" applyFont="1" applyBorder="1" applyAlignment="1">
      <alignment horizontal="left" vertical="center" wrapText="1" shrinkToFit="1" readingOrder="1"/>
    </xf>
    <xf numFmtId="4" fontId="6" fillId="0" borderId="1" xfId="0" applyNumberFormat="1" applyFont="1" applyBorder="1" applyAlignment="1">
      <alignment horizontal="right" vertical="center" wrapText="1" shrinkToFit="1" readingOrder="1"/>
    </xf>
    <xf numFmtId="49" fontId="29" fillId="0" borderId="3" xfId="0" applyNumberFormat="1" applyFont="1" applyBorder="1" applyAlignment="1">
      <alignment horizontal="left" vertical="center" wrapText="1" shrinkToFit="1" readingOrder="1"/>
    </xf>
    <xf numFmtId="49" fontId="29" fillId="0" borderId="1" xfId="0" applyNumberFormat="1" applyFont="1" applyBorder="1" applyAlignment="1">
      <alignment horizontal="left" vertical="center" wrapText="1" shrinkToFit="1" readingOrder="1"/>
    </xf>
    <xf numFmtId="4" fontId="29" fillId="0" borderId="1" xfId="0" applyNumberFormat="1" applyFont="1" applyBorder="1" applyAlignment="1">
      <alignment horizontal="right" vertical="center" wrapText="1" shrinkToFit="1" readingOrder="1"/>
    </xf>
    <xf numFmtId="49" fontId="5" fillId="0" borderId="3" xfId="0" applyNumberFormat="1" applyFont="1" applyBorder="1" applyAlignment="1">
      <alignment horizontal="lef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4" fontId="5" fillId="0" borderId="1" xfId="0" applyNumberFormat="1" applyFont="1" applyBorder="1" applyAlignment="1">
      <alignment horizontal="right" vertical="center" wrapText="1" shrinkToFit="1" readingOrder="1"/>
    </xf>
    <xf numFmtId="43" fontId="30" fillId="0" borderId="0" xfId="1" applyFont="1" applyFill="1" applyAlignment="1">
      <alignment vertical="top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G21" sqref="G21"/>
    </sheetView>
  </sheetViews>
  <sheetFormatPr defaultRowHeight="15"/>
  <cols>
    <col min="1" max="1" width="33.28515625" customWidth="1"/>
    <col min="2" max="2" width="15.140625" customWidth="1"/>
    <col min="3" max="3" width="15" customWidth="1"/>
    <col min="4" max="4" width="15.140625" hidden="1" customWidth="1"/>
    <col min="5" max="5" width="15.140625" customWidth="1"/>
  </cols>
  <sheetData>
    <row r="1" spans="1:7">
      <c r="A1" t="s">
        <v>100</v>
      </c>
    </row>
    <row r="2" spans="1:7">
      <c r="A2" t="s">
        <v>101</v>
      </c>
    </row>
    <row r="3" spans="1:7">
      <c r="A3" t="s">
        <v>102</v>
      </c>
    </row>
    <row r="6" spans="1:7">
      <c r="A6" s="61" t="s">
        <v>98</v>
      </c>
    </row>
    <row r="7" spans="1:7">
      <c r="A7" s="61" t="s">
        <v>99</v>
      </c>
    </row>
    <row r="9" spans="1:7" ht="15" customHeight="1">
      <c r="A9" s="102" t="s">
        <v>103</v>
      </c>
      <c r="B9" s="102"/>
      <c r="C9" s="102"/>
      <c r="D9" s="102"/>
      <c r="E9" s="102"/>
      <c r="F9" s="62"/>
      <c r="G9" s="1"/>
    </row>
    <row r="10" spans="1:7">
      <c r="A10" s="2"/>
      <c r="B10" s="2"/>
      <c r="C10" s="2"/>
      <c r="D10" s="2"/>
      <c r="E10" s="2"/>
      <c r="F10" s="2"/>
      <c r="G10" s="2"/>
    </row>
    <row r="11" spans="1:7">
      <c r="A11" s="103" t="s">
        <v>0</v>
      </c>
      <c r="B11" s="103"/>
      <c r="C11" s="103"/>
      <c r="D11" s="103"/>
      <c r="E11" s="103"/>
      <c r="F11" s="3"/>
      <c r="G11" s="3"/>
    </row>
    <row r="12" spans="1:7">
      <c r="A12" s="2"/>
      <c r="B12" s="2"/>
      <c r="C12" s="2"/>
      <c r="D12" s="2"/>
      <c r="E12" s="2"/>
      <c r="F12" s="2"/>
      <c r="G12" s="2"/>
    </row>
    <row r="13" spans="1:7" ht="15" customHeight="1">
      <c r="A13" s="103" t="s">
        <v>1</v>
      </c>
      <c r="B13" s="103"/>
      <c r="C13" s="103"/>
      <c r="D13" s="103"/>
      <c r="E13" s="103"/>
      <c r="F13" s="3"/>
      <c r="G13" s="3"/>
    </row>
    <row r="14" spans="1:7">
      <c r="A14" s="2"/>
      <c r="B14" s="2"/>
      <c r="C14" s="2"/>
      <c r="D14" s="2"/>
      <c r="E14" s="2"/>
      <c r="F14" s="2"/>
      <c r="G14" s="2"/>
    </row>
    <row r="15" spans="1:7" ht="22.5">
      <c r="A15" s="4"/>
      <c r="B15" s="5" t="s">
        <v>2</v>
      </c>
      <c r="C15" s="6" t="s">
        <v>73</v>
      </c>
      <c r="D15" s="5" t="s">
        <v>4</v>
      </c>
      <c r="E15" s="5" t="s">
        <v>4</v>
      </c>
      <c r="F15" s="2"/>
      <c r="G15" s="2"/>
    </row>
    <row r="16" spans="1:7">
      <c r="A16" s="7" t="s">
        <v>5</v>
      </c>
      <c r="B16" s="8">
        <f>+B17+B18</f>
        <v>1720338</v>
      </c>
      <c r="C16" s="8">
        <f t="shared" ref="C16:C17" si="0">+E16-B16</f>
        <v>-297184</v>
      </c>
      <c r="D16" s="8"/>
      <c r="E16" s="8">
        <f>+E17+E18</f>
        <v>1423154</v>
      </c>
      <c r="F16" s="2"/>
      <c r="G16" s="2"/>
    </row>
    <row r="17" spans="1:7">
      <c r="A17" s="9" t="s">
        <v>6</v>
      </c>
      <c r="B17" s="10">
        <f>+'RAČUN PRIHODA I RASHODA'!J34-40</f>
        <v>1720298</v>
      </c>
      <c r="C17" s="10">
        <f t="shared" si="0"/>
        <v>-297184</v>
      </c>
      <c r="D17" s="10"/>
      <c r="E17" s="10">
        <f>+'RAČUN PRIHODA I RASHODA'!P34-40</f>
        <v>1423114</v>
      </c>
      <c r="F17" s="2"/>
      <c r="G17" s="2"/>
    </row>
    <row r="18" spans="1:7" ht="22.5">
      <c r="A18" s="9" t="s">
        <v>7</v>
      </c>
      <c r="B18" s="10">
        <v>40</v>
      </c>
      <c r="C18" s="10">
        <v>0</v>
      </c>
      <c r="D18" s="10"/>
      <c r="E18" s="10">
        <v>40</v>
      </c>
      <c r="F18" s="2"/>
      <c r="G18" s="2"/>
    </row>
    <row r="19" spans="1:7">
      <c r="A19" s="7" t="s">
        <v>8</v>
      </c>
      <c r="B19" s="8">
        <f>+B20+B21</f>
        <v>1729628</v>
      </c>
      <c r="C19" s="8">
        <f>SUM(C20:C21)</f>
        <v>-287184</v>
      </c>
      <c r="D19" s="8"/>
      <c r="E19" s="8">
        <f>+E20+E21</f>
        <v>1442444</v>
      </c>
      <c r="F19" s="2"/>
      <c r="G19" s="2"/>
    </row>
    <row r="20" spans="1:7">
      <c r="A20" s="9" t="s">
        <v>9</v>
      </c>
      <c r="B20" s="10">
        <v>1363672</v>
      </c>
      <c r="C20" s="10">
        <v>49534</v>
      </c>
      <c r="D20" s="10"/>
      <c r="E20" s="10">
        <f>SUM(B20:D20)</f>
        <v>1413206</v>
      </c>
      <c r="F20" s="2"/>
      <c r="G20" s="2"/>
    </row>
    <row r="21" spans="1:7" ht="22.5">
      <c r="A21" s="9" t="s">
        <v>10</v>
      </c>
      <c r="B21" s="10">
        <v>365956</v>
      </c>
      <c r="C21" s="10">
        <v>-336718</v>
      </c>
      <c r="D21" s="10"/>
      <c r="E21" s="10">
        <f>SUM(B21:D21)</f>
        <v>29238</v>
      </c>
      <c r="F21" s="2"/>
      <c r="G21" s="2"/>
    </row>
    <row r="22" spans="1:7">
      <c r="A22" s="7" t="s">
        <v>11</v>
      </c>
      <c r="B22" s="8">
        <f>+B16-B19</f>
        <v>-9290</v>
      </c>
      <c r="C22" s="8">
        <f t="shared" ref="C22:E22" si="1">+C16-C19</f>
        <v>-10000</v>
      </c>
      <c r="D22" s="8">
        <f t="shared" si="1"/>
        <v>0</v>
      </c>
      <c r="E22" s="8">
        <f t="shared" si="1"/>
        <v>-19290</v>
      </c>
      <c r="F22" s="2"/>
      <c r="G22" s="2"/>
    </row>
    <row r="23" spans="1:7" ht="15" customHeight="1">
      <c r="A23" s="2"/>
      <c r="B23" s="2"/>
      <c r="C23" s="2"/>
      <c r="D23" s="2"/>
      <c r="E23" s="2"/>
      <c r="F23" s="2"/>
      <c r="G23" s="2"/>
    </row>
    <row r="24" spans="1:7" ht="15" customHeight="1">
      <c r="A24" s="103" t="s">
        <v>12</v>
      </c>
      <c r="B24" s="103"/>
      <c r="C24" s="103"/>
      <c r="D24" s="103"/>
      <c r="E24" s="103"/>
      <c r="F24" s="3"/>
      <c r="G24" s="3"/>
    </row>
    <row r="25" spans="1:7">
      <c r="A25" s="2"/>
      <c r="B25" s="2"/>
      <c r="C25" s="2"/>
      <c r="D25" s="2"/>
      <c r="E25" s="2"/>
      <c r="F25" s="2"/>
      <c r="G25" s="2"/>
    </row>
    <row r="26" spans="1:7" ht="22.5">
      <c r="A26" s="4"/>
      <c r="B26" s="5" t="s">
        <v>2</v>
      </c>
      <c r="C26" s="6" t="s">
        <v>3</v>
      </c>
      <c r="D26" s="5" t="s">
        <v>4</v>
      </c>
      <c r="E26" s="5" t="s">
        <v>4</v>
      </c>
      <c r="F26" s="2"/>
      <c r="G26" s="2"/>
    </row>
    <row r="27" spans="1:7" ht="22.5">
      <c r="A27" s="9" t="s">
        <v>13</v>
      </c>
      <c r="B27" s="10">
        <v>0</v>
      </c>
      <c r="C27" s="10">
        <v>0</v>
      </c>
      <c r="D27" s="10"/>
      <c r="E27" s="10">
        <v>0</v>
      </c>
      <c r="F27" s="2"/>
      <c r="G27" s="2"/>
    </row>
    <row r="28" spans="1:7" ht="22.5">
      <c r="A28" s="9" t="s">
        <v>14</v>
      </c>
      <c r="B28" s="10">
        <v>0</v>
      </c>
      <c r="C28" s="10">
        <v>0</v>
      </c>
      <c r="D28" s="10"/>
      <c r="E28" s="10">
        <v>0</v>
      </c>
      <c r="F28" s="2"/>
      <c r="G28" s="2"/>
    </row>
    <row r="29" spans="1:7">
      <c r="A29" s="7" t="s">
        <v>15</v>
      </c>
      <c r="B29" s="8">
        <v>0</v>
      </c>
      <c r="C29" s="8">
        <v>0</v>
      </c>
      <c r="D29" s="8"/>
      <c r="E29" s="8">
        <v>0</v>
      </c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 ht="29.25" customHeight="1">
      <c r="A31" s="103" t="s">
        <v>83</v>
      </c>
      <c r="B31" s="103"/>
      <c r="C31" s="103"/>
      <c r="D31" s="103"/>
      <c r="E31" s="103"/>
      <c r="F31" s="3"/>
      <c r="G31" s="3"/>
    </row>
    <row r="32" spans="1:7">
      <c r="A32" s="2"/>
      <c r="B32" s="2"/>
      <c r="C32" s="2"/>
      <c r="D32" s="2"/>
      <c r="E32" s="2"/>
      <c r="F32" s="2"/>
      <c r="G32" s="2"/>
    </row>
    <row r="33" spans="1:7" ht="22.5">
      <c r="A33" s="4"/>
      <c r="B33" s="5" t="s">
        <v>2</v>
      </c>
      <c r="C33" s="6" t="s">
        <v>3</v>
      </c>
      <c r="D33" s="5" t="s">
        <v>4</v>
      </c>
      <c r="E33" s="5" t="s">
        <v>4</v>
      </c>
      <c r="F33" s="2"/>
      <c r="G33" s="2"/>
    </row>
    <row r="34" spans="1:7" ht="22.5">
      <c r="A34" s="11" t="s">
        <v>16</v>
      </c>
      <c r="B34" s="12">
        <v>9290</v>
      </c>
      <c r="C34" s="12">
        <f>+E34-B34</f>
        <v>10000</v>
      </c>
      <c r="D34" s="12"/>
      <c r="E34" s="12">
        <v>19290</v>
      </c>
      <c r="F34" s="2"/>
      <c r="G34" s="2"/>
    </row>
    <row r="35" spans="1:7" ht="22.5">
      <c r="A35" s="7" t="s">
        <v>17</v>
      </c>
      <c r="B35" s="8">
        <v>9290</v>
      </c>
      <c r="C35" s="8">
        <f>+E35-B35</f>
        <v>10000</v>
      </c>
      <c r="D35" s="8"/>
      <c r="E35" s="8">
        <f>+'VIŠAK-MANJAK'!F10</f>
        <v>19290</v>
      </c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 ht="22.5">
      <c r="A37" s="13" t="s">
        <v>18</v>
      </c>
      <c r="B37" s="14">
        <f>+B22+B35</f>
        <v>0</v>
      </c>
      <c r="C37" s="14">
        <f t="shared" ref="C37" si="2">+C22+C35</f>
        <v>0</v>
      </c>
      <c r="D37" s="14"/>
      <c r="E37" s="14">
        <f>+E22+E35</f>
        <v>0</v>
      </c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101"/>
      <c r="B39" s="101"/>
      <c r="C39" s="101"/>
      <c r="D39" s="101"/>
      <c r="E39" s="101"/>
      <c r="F39" s="101"/>
      <c r="G39" s="2"/>
    </row>
  </sheetData>
  <mergeCells count="6">
    <mergeCell ref="A39:F39"/>
    <mergeCell ref="A9:E9"/>
    <mergeCell ref="A11:E11"/>
    <mergeCell ref="A13:E13"/>
    <mergeCell ref="A24:E24"/>
    <mergeCell ref="A31:E3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6"/>
  <sheetViews>
    <sheetView zoomScaleNormal="100" workbookViewId="0">
      <selection activeCell="M34" sqref="M34"/>
    </sheetView>
  </sheetViews>
  <sheetFormatPr defaultRowHeight="11.25"/>
  <cols>
    <col min="1" max="1" width="6.28515625" style="16" customWidth="1"/>
    <col min="2" max="2" width="4.28515625" style="17" customWidth="1"/>
    <col min="3" max="3" width="43.7109375" style="51" customWidth="1"/>
    <col min="4" max="9" width="7" style="16" hidden="1" customWidth="1"/>
    <col min="10" max="10" width="11" style="16" customWidth="1"/>
    <col min="11" max="12" width="7" style="16" hidden="1" customWidth="1"/>
    <col min="13" max="13" width="10.28515625" style="16" customWidth="1"/>
    <col min="14" max="15" width="7" style="16" hidden="1" customWidth="1"/>
    <col min="16" max="16" width="10.85546875" style="16" customWidth="1"/>
    <col min="17" max="19" width="7" style="16" hidden="1" customWidth="1"/>
    <col min="20" max="20" width="0.5703125" style="16" customWidth="1"/>
    <col min="21" max="21" width="12.28515625" style="16" customWidth="1"/>
    <col min="22" max="23" width="7" style="16" customWidth="1"/>
    <col min="24" max="24" width="12.7109375" style="16" customWidth="1"/>
    <col min="25" max="25" width="22.5703125" style="16" customWidth="1"/>
    <col min="26" max="26" width="27.85546875" style="16" customWidth="1"/>
    <col min="27" max="256" width="7" style="16" customWidth="1"/>
    <col min="257" max="257" width="6.28515625" style="16" customWidth="1"/>
    <col min="258" max="258" width="0" style="16" hidden="1" customWidth="1"/>
    <col min="259" max="259" width="35.7109375" style="16" customWidth="1"/>
    <col min="260" max="265" width="0" style="16" hidden="1" customWidth="1"/>
    <col min="266" max="266" width="11" style="16" customWidth="1"/>
    <col min="267" max="268" width="0" style="16" hidden="1" customWidth="1"/>
    <col min="269" max="269" width="10.28515625" style="16" customWidth="1"/>
    <col min="270" max="271" width="0" style="16" hidden="1" customWidth="1"/>
    <col min="272" max="272" width="9.7109375" style="16" customWidth="1"/>
    <col min="273" max="275" width="0" style="16" hidden="1" customWidth="1"/>
    <col min="276" max="512" width="7" style="16" customWidth="1"/>
    <col min="513" max="513" width="6.28515625" style="16" customWidth="1"/>
    <col min="514" max="514" width="0" style="16" hidden="1" customWidth="1"/>
    <col min="515" max="515" width="35.7109375" style="16" customWidth="1"/>
    <col min="516" max="521" width="0" style="16" hidden="1" customWidth="1"/>
    <col min="522" max="522" width="11" style="16" customWidth="1"/>
    <col min="523" max="524" width="0" style="16" hidden="1" customWidth="1"/>
    <col min="525" max="525" width="10.28515625" style="16" customWidth="1"/>
    <col min="526" max="527" width="0" style="16" hidden="1" customWidth="1"/>
    <col min="528" max="528" width="9.7109375" style="16" customWidth="1"/>
    <col min="529" max="531" width="0" style="16" hidden="1" customWidth="1"/>
    <col min="532" max="768" width="7" style="16" customWidth="1"/>
    <col min="769" max="769" width="6.28515625" style="16" customWidth="1"/>
    <col min="770" max="770" width="0" style="16" hidden="1" customWidth="1"/>
    <col min="771" max="771" width="35.7109375" style="16" customWidth="1"/>
    <col min="772" max="777" width="0" style="16" hidden="1" customWidth="1"/>
    <col min="778" max="778" width="11" style="16" customWidth="1"/>
    <col min="779" max="780" width="0" style="16" hidden="1" customWidth="1"/>
    <col min="781" max="781" width="10.28515625" style="16" customWidth="1"/>
    <col min="782" max="783" width="0" style="16" hidden="1" customWidth="1"/>
    <col min="784" max="784" width="9.7109375" style="16" customWidth="1"/>
    <col min="785" max="787" width="0" style="16" hidden="1" customWidth="1"/>
    <col min="788" max="1024" width="7" style="16" customWidth="1"/>
    <col min="1025" max="1025" width="6.28515625" style="16" customWidth="1"/>
    <col min="1026" max="1026" width="0" style="16" hidden="1" customWidth="1"/>
    <col min="1027" max="1027" width="35.7109375" style="16" customWidth="1"/>
    <col min="1028" max="1033" width="0" style="16" hidden="1" customWidth="1"/>
    <col min="1034" max="1034" width="11" style="16" customWidth="1"/>
    <col min="1035" max="1036" width="0" style="16" hidden="1" customWidth="1"/>
    <col min="1037" max="1037" width="10.28515625" style="16" customWidth="1"/>
    <col min="1038" max="1039" width="0" style="16" hidden="1" customWidth="1"/>
    <col min="1040" max="1040" width="9.7109375" style="16" customWidth="1"/>
    <col min="1041" max="1043" width="0" style="16" hidden="1" customWidth="1"/>
    <col min="1044" max="1280" width="7" style="16" customWidth="1"/>
    <col min="1281" max="1281" width="6.28515625" style="16" customWidth="1"/>
    <col min="1282" max="1282" width="0" style="16" hidden="1" customWidth="1"/>
    <col min="1283" max="1283" width="35.7109375" style="16" customWidth="1"/>
    <col min="1284" max="1289" width="0" style="16" hidden="1" customWidth="1"/>
    <col min="1290" max="1290" width="11" style="16" customWidth="1"/>
    <col min="1291" max="1292" width="0" style="16" hidden="1" customWidth="1"/>
    <col min="1293" max="1293" width="10.28515625" style="16" customWidth="1"/>
    <col min="1294" max="1295" width="0" style="16" hidden="1" customWidth="1"/>
    <col min="1296" max="1296" width="9.7109375" style="16" customWidth="1"/>
    <col min="1297" max="1299" width="0" style="16" hidden="1" customWidth="1"/>
    <col min="1300" max="1536" width="7" style="16" customWidth="1"/>
    <col min="1537" max="1537" width="6.28515625" style="16" customWidth="1"/>
    <col min="1538" max="1538" width="0" style="16" hidden="1" customWidth="1"/>
    <col min="1539" max="1539" width="35.7109375" style="16" customWidth="1"/>
    <col min="1540" max="1545" width="0" style="16" hidden="1" customWidth="1"/>
    <col min="1546" max="1546" width="11" style="16" customWidth="1"/>
    <col min="1547" max="1548" width="0" style="16" hidden="1" customWidth="1"/>
    <col min="1549" max="1549" width="10.28515625" style="16" customWidth="1"/>
    <col min="1550" max="1551" width="0" style="16" hidden="1" customWidth="1"/>
    <col min="1552" max="1552" width="9.7109375" style="16" customWidth="1"/>
    <col min="1553" max="1555" width="0" style="16" hidden="1" customWidth="1"/>
    <col min="1556" max="1792" width="7" style="16" customWidth="1"/>
    <col min="1793" max="1793" width="6.28515625" style="16" customWidth="1"/>
    <col min="1794" max="1794" width="0" style="16" hidden="1" customWidth="1"/>
    <col min="1795" max="1795" width="35.7109375" style="16" customWidth="1"/>
    <col min="1796" max="1801" width="0" style="16" hidden="1" customWidth="1"/>
    <col min="1802" max="1802" width="11" style="16" customWidth="1"/>
    <col min="1803" max="1804" width="0" style="16" hidden="1" customWidth="1"/>
    <col min="1805" max="1805" width="10.28515625" style="16" customWidth="1"/>
    <col min="1806" max="1807" width="0" style="16" hidden="1" customWidth="1"/>
    <col min="1808" max="1808" width="9.7109375" style="16" customWidth="1"/>
    <col min="1809" max="1811" width="0" style="16" hidden="1" customWidth="1"/>
    <col min="1812" max="2048" width="7" style="16" customWidth="1"/>
    <col min="2049" max="2049" width="6.28515625" style="16" customWidth="1"/>
    <col min="2050" max="2050" width="0" style="16" hidden="1" customWidth="1"/>
    <col min="2051" max="2051" width="35.7109375" style="16" customWidth="1"/>
    <col min="2052" max="2057" width="0" style="16" hidden="1" customWidth="1"/>
    <col min="2058" max="2058" width="11" style="16" customWidth="1"/>
    <col min="2059" max="2060" width="0" style="16" hidden="1" customWidth="1"/>
    <col min="2061" max="2061" width="10.28515625" style="16" customWidth="1"/>
    <col min="2062" max="2063" width="0" style="16" hidden="1" customWidth="1"/>
    <col min="2064" max="2064" width="9.7109375" style="16" customWidth="1"/>
    <col min="2065" max="2067" width="0" style="16" hidden="1" customWidth="1"/>
    <col min="2068" max="2304" width="7" style="16" customWidth="1"/>
    <col min="2305" max="2305" width="6.28515625" style="16" customWidth="1"/>
    <col min="2306" max="2306" width="0" style="16" hidden="1" customWidth="1"/>
    <col min="2307" max="2307" width="35.7109375" style="16" customWidth="1"/>
    <col min="2308" max="2313" width="0" style="16" hidden="1" customWidth="1"/>
    <col min="2314" max="2314" width="11" style="16" customWidth="1"/>
    <col min="2315" max="2316" width="0" style="16" hidden="1" customWidth="1"/>
    <col min="2317" max="2317" width="10.28515625" style="16" customWidth="1"/>
    <col min="2318" max="2319" width="0" style="16" hidden="1" customWidth="1"/>
    <col min="2320" max="2320" width="9.7109375" style="16" customWidth="1"/>
    <col min="2321" max="2323" width="0" style="16" hidden="1" customWidth="1"/>
    <col min="2324" max="2560" width="7" style="16" customWidth="1"/>
    <col min="2561" max="2561" width="6.28515625" style="16" customWidth="1"/>
    <col min="2562" max="2562" width="0" style="16" hidden="1" customWidth="1"/>
    <col min="2563" max="2563" width="35.7109375" style="16" customWidth="1"/>
    <col min="2564" max="2569" width="0" style="16" hidden="1" customWidth="1"/>
    <col min="2570" max="2570" width="11" style="16" customWidth="1"/>
    <col min="2571" max="2572" width="0" style="16" hidden="1" customWidth="1"/>
    <col min="2573" max="2573" width="10.28515625" style="16" customWidth="1"/>
    <col min="2574" max="2575" width="0" style="16" hidden="1" customWidth="1"/>
    <col min="2576" max="2576" width="9.7109375" style="16" customWidth="1"/>
    <col min="2577" max="2579" width="0" style="16" hidden="1" customWidth="1"/>
    <col min="2580" max="2816" width="7" style="16" customWidth="1"/>
    <col min="2817" max="2817" width="6.28515625" style="16" customWidth="1"/>
    <col min="2818" max="2818" width="0" style="16" hidden="1" customWidth="1"/>
    <col min="2819" max="2819" width="35.7109375" style="16" customWidth="1"/>
    <col min="2820" max="2825" width="0" style="16" hidden="1" customWidth="1"/>
    <col min="2826" max="2826" width="11" style="16" customWidth="1"/>
    <col min="2827" max="2828" width="0" style="16" hidden="1" customWidth="1"/>
    <col min="2829" max="2829" width="10.28515625" style="16" customWidth="1"/>
    <col min="2830" max="2831" width="0" style="16" hidden="1" customWidth="1"/>
    <col min="2832" max="2832" width="9.7109375" style="16" customWidth="1"/>
    <col min="2833" max="2835" width="0" style="16" hidden="1" customWidth="1"/>
    <col min="2836" max="3072" width="7" style="16" customWidth="1"/>
    <col min="3073" max="3073" width="6.28515625" style="16" customWidth="1"/>
    <col min="3074" max="3074" width="0" style="16" hidden="1" customWidth="1"/>
    <col min="3075" max="3075" width="35.7109375" style="16" customWidth="1"/>
    <col min="3076" max="3081" width="0" style="16" hidden="1" customWidth="1"/>
    <col min="3082" max="3082" width="11" style="16" customWidth="1"/>
    <col min="3083" max="3084" width="0" style="16" hidden="1" customWidth="1"/>
    <col min="3085" max="3085" width="10.28515625" style="16" customWidth="1"/>
    <col min="3086" max="3087" width="0" style="16" hidden="1" customWidth="1"/>
    <col min="3088" max="3088" width="9.7109375" style="16" customWidth="1"/>
    <col min="3089" max="3091" width="0" style="16" hidden="1" customWidth="1"/>
    <col min="3092" max="3328" width="7" style="16" customWidth="1"/>
    <col min="3329" max="3329" width="6.28515625" style="16" customWidth="1"/>
    <col min="3330" max="3330" width="0" style="16" hidden="1" customWidth="1"/>
    <col min="3331" max="3331" width="35.7109375" style="16" customWidth="1"/>
    <col min="3332" max="3337" width="0" style="16" hidden="1" customWidth="1"/>
    <col min="3338" max="3338" width="11" style="16" customWidth="1"/>
    <col min="3339" max="3340" width="0" style="16" hidden="1" customWidth="1"/>
    <col min="3341" max="3341" width="10.28515625" style="16" customWidth="1"/>
    <col min="3342" max="3343" width="0" style="16" hidden="1" customWidth="1"/>
    <col min="3344" max="3344" width="9.7109375" style="16" customWidth="1"/>
    <col min="3345" max="3347" width="0" style="16" hidden="1" customWidth="1"/>
    <col min="3348" max="3584" width="7" style="16" customWidth="1"/>
    <col min="3585" max="3585" width="6.28515625" style="16" customWidth="1"/>
    <col min="3586" max="3586" width="0" style="16" hidden="1" customWidth="1"/>
    <col min="3587" max="3587" width="35.7109375" style="16" customWidth="1"/>
    <col min="3588" max="3593" width="0" style="16" hidden="1" customWidth="1"/>
    <col min="3594" max="3594" width="11" style="16" customWidth="1"/>
    <col min="3595" max="3596" width="0" style="16" hidden="1" customWidth="1"/>
    <col min="3597" max="3597" width="10.28515625" style="16" customWidth="1"/>
    <col min="3598" max="3599" width="0" style="16" hidden="1" customWidth="1"/>
    <col min="3600" max="3600" width="9.7109375" style="16" customWidth="1"/>
    <col min="3601" max="3603" width="0" style="16" hidden="1" customWidth="1"/>
    <col min="3604" max="3840" width="7" style="16" customWidth="1"/>
    <col min="3841" max="3841" width="6.28515625" style="16" customWidth="1"/>
    <col min="3842" max="3842" width="0" style="16" hidden="1" customWidth="1"/>
    <col min="3843" max="3843" width="35.7109375" style="16" customWidth="1"/>
    <col min="3844" max="3849" width="0" style="16" hidden="1" customWidth="1"/>
    <col min="3850" max="3850" width="11" style="16" customWidth="1"/>
    <col min="3851" max="3852" width="0" style="16" hidden="1" customWidth="1"/>
    <col min="3853" max="3853" width="10.28515625" style="16" customWidth="1"/>
    <col min="3854" max="3855" width="0" style="16" hidden="1" customWidth="1"/>
    <col min="3856" max="3856" width="9.7109375" style="16" customWidth="1"/>
    <col min="3857" max="3859" width="0" style="16" hidden="1" customWidth="1"/>
    <col min="3860" max="4096" width="7" style="16" customWidth="1"/>
    <col min="4097" max="4097" width="6.28515625" style="16" customWidth="1"/>
    <col min="4098" max="4098" width="0" style="16" hidden="1" customWidth="1"/>
    <col min="4099" max="4099" width="35.7109375" style="16" customWidth="1"/>
    <col min="4100" max="4105" width="0" style="16" hidden="1" customWidth="1"/>
    <col min="4106" max="4106" width="11" style="16" customWidth="1"/>
    <col min="4107" max="4108" width="0" style="16" hidden="1" customWidth="1"/>
    <col min="4109" max="4109" width="10.28515625" style="16" customWidth="1"/>
    <col min="4110" max="4111" width="0" style="16" hidden="1" customWidth="1"/>
    <col min="4112" max="4112" width="9.7109375" style="16" customWidth="1"/>
    <col min="4113" max="4115" width="0" style="16" hidden="1" customWidth="1"/>
    <col min="4116" max="4352" width="7" style="16" customWidth="1"/>
    <col min="4353" max="4353" width="6.28515625" style="16" customWidth="1"/>
    <col min="4354" max="4354" width="0" style="16" hidden="1" customWidth="1"/>
    <col min="4355" max="4355" width="35.7109375" style="16" customWidth="1"/>
    <col min="4356" max="4361" width="0" style="16" hidden="1" customWidth="1"/>
    <col min="4362" max="4362" width="11" style="16" customWidth="1"/>
    <col min="4363" max="4364" width="0" style="16" hidden="1" customWidth="1"/>
    <col min="4365" max="4365" width="10.28515625" style="16" customWidth="1"/>
    <col min="4366" max="4367" width="0" style="16" hidden="1" customWidth="1"/>
    <col min="4368" max="4368" width="9.7109375" style="16" customWidth="1"/>
    <col min="4369" max="4371" width="0" style="16" hidden="1" customWidth="1"/>
    <col min="4372" max="4608" width="7" style="16" customWidth="1"/>
    <col min="4609" max="4609" width="6.28515625" style="16" customWidth="1"/>
    <col min="4610" max="4610" width="0" style="16" hidden="1" customWidth="1"/>
    <col min="4611" max="4611" width="35.7109375" style="16" customWidth="1"/>
    <col min="4612" max="4617" width="0" style="16" hidden="1" customWidth="1"/>
    <col min="4618" max="4618" width="11" style="16" customWidth="1"/>
    <col min="4619" max="4620" width="0" style="16" hidden="1" customWidth="1"/>
    <col min="4621" max="4621" width="10.28515625" style="16" customWidth="1"/>
    <col min="4622" max="4623" width="0" style="16" hidden="1" customWidth="1"/>
    <col min="4624" max="4624" width="9.7109375" style="16" customWidth="1"/>
    <col min="4625" max="4627" width="0" style="16" hidden="1" customWidth="1"/>
    <col min="4628" max="4864" width="7" style="16" customWidth="1"/>
    <col min="4865" max="4865" width="6.28515625" style="16" customWidth="1"/>
    <col min="4866" max="4866" width="0" style="16" hidden="1" customWidth="1"/>
    <col min="4867" max="4867" width="35.7109375" style="16" customWidth="1"/>
    <col min="4868" max="4873" width="0" style="16" hidden="1" customWidth="1"/>
    <col min="4874" max="4874" width="11" style="16" customWidth="1"/>
    <col min="4875" max="4876" width="0" style="16" hidden="1" customWidth="1"/>
    <col min="4877" max="4877" width="10.28515625" style="16" customWidth="1"/>
    <col min="4878" max="4879" width="0" style="16" hidden="1" customWidth="1"/>
    <col min="4880" max="4880" width="9.7109375" style="16" customWidth="1"/>
    <col min="4881" max="4883" width="0" style="16" hidden="1" customWidth="1"/>
    <col min="4884" max="5120" width="7" style="16" customWidth="1"/>
    <col min="5121" max="5121" width="6.28515625" style="16" customWidth="1"/>
    <col min="5122" max="5122" width="0" style="16" hidden="1" customWidth="1"/>
    <col min="5123" max="5123" width="35.7109375" style="16" customWidth="1"/>
    <col min="5124" max="5129" width="0" style="16" hidden="1" customWidth="1"/>
    <col min="5130" max="5130" width="11" style="16" customWidth="1"/>
    <col min="5131" max="5132" width="0" style="16" hidden="1" customWidth="1"/>
    <col min="5133" max="5133" width="10.28515625" style="16" customWidth="1"/>
    <col min="5134" max="5135" width="0" style="16" hidden="1" customWidth="1"/>
    <col min="5136" max="5136" width="9.7109375" style="16" customWidth="1"/>
    <col min="5137" max="5139" width="0" style="16" hidden="1" customWidth="1"/>
    <col min="5140" max="5376" width="7" style="16" customWidth="1"/>
    <col min="5377" max="5377" width="6.28515625" style="16" customWidth="1"/>
    <col min="5378" max="5378" width="0" style="16" hidden="1" customWidth="1"/>
    <col min="5379" max="5379" width="35.7109375" style="16" customWidth="1"/>
    <col min="5380" max="5385" width="0" style="16" hidden="1" customWidth="1"/>
    <col min="5386" max="5386" width="11" style="16" customWidth="1"/>
    <col min="5387" max="5388" width="0" style="16" hidden="1" customWidth="1"/>
    <col min="5389" max="5389" width="10.28515625" style="16" customWidth="1"/>
    <col min="5390" max="5391" width="0" style="16" hidden="1" customWidth="1"/>
    <col min="5392" max="5392" width="9.7109375" style="16" customWidth="1"/>
    <col min="5393" max="5395" width="0" style="16" hidden="1" customWidth="1"/>
    <col min="5396" max="5632" width="7" style="16" customWidth="1"/>
    <col min="5633" max="5633" width="6.28515625" style="16" customWidth="1"/>
    <col min="5634" max="5634" width="0" style="16" hidden="1" customWidth="1"/>
    <col min="5635" max="5635" width="35.7109375" style="16" customWidth="1"/>
    <col min="5636" max="5641" width="0" style="16" hidden="1" customWidth="1"/>
    <col min="5642" max="5642" width="11" style="16" customWidth="1"/>
    <col min="5643" max="5644" width="0" style="16" hidden="1" customWidth="1"/>
    <col min="5645" max="5645" width="10.28515625" style="16" customWidth="1"/>
    <col min="5646" max="5647" width="0" style="16" hidden="1" customWidth="1"/>
    <col min="5648" max="5648" width="9.7109375" style="16" customWidth="1"/>
    <col min="5649" max="5651" width="0" style="16" hidden="1" customWidth="1"/>
    <col min="5652" max="5888" width="7" style="16" customWidth="1"/>
    <col min="5889" max="5889" width="6.28515625" style="16" customWidth="1"/>
    <col min="5890" max="5890" width="0" style="16" hidden="1" customWidth="1"/>
    <col min="5891" max="5891" width="35.7109375" style="16" customWidth="1"/>
    <col min="5892" max="5897" width="0" style="16" hidden="1" customWidth="1"/>
    <col min="5898" max="5898" width="11" style="16" customWidth="1"/>
    <col min="5899" max="5900" width="0" style="16" hidden="1" customWidth="1"/>
    <col min="5901" max="5901" width="10.28515625" style="16" customWidth="1"/>
    <col min="5902" max="5903" width="0" style="16" hidden="1" customWidth="1"/>
    <col min="5904" max="5904" width="9.7109375" style="16" customWidth="1"/>
    <col min="5905" max="5907" width="0" style="16" hidden="1" customWidth="1"/>
    <col min="5908" max="6144" width="7" style="16" customWidth="1"/>
    <col min="6145" max="6145" width="6.28515625" style="16" customWidth="1"/>
    <col min="6146" max="6146" width="0" style="16" hidden="1" customWidth="1"/>
    <col min="6147" max="6147" width="35.7109375" style="16" customWidth="1"/>
    <col min="6148" max="6153" width="0" style="16" hidden="1" customWidth="1"/>
    <col min="6154" max="6154" width="11" style="16" customWidth="1"/>
    <col min="6155" max="6156" width="0" style="16" hidden="1" customWidth="1"/>
    <col min="6157" max="6157" width="10.28515625" style="16" customWidth="1"/>
    <col min="6158" max="6159" width="0" style="16" hidden="1" customWidth="1"/>
    <col min="6160" max="6160" width="9.7109375" style="16" customWidth="1"/>
    <col min="6161" max="6163" width="0" style="16" hidden="1" customWidth="1"/>
    <col min="6164" max="6400" width="7" style="16" customWidth="1"/>
    <col min="6401" max="6401" width="6.28515625" style="16" customWidth="1"/>
    <col min="6402" max="6402" width="0" style="16" hidden="1" customWidth="1"/>
    <col min="6403" max="6403" width="35.7109375" style="16" customWidth="1"/>
    <col min="6404" max="6409" width="0" style="16" hidden="1" customWidth="1"/>
    <col min="6410" max="6410" width="11" style="16" customWidth="1"/>
    <col min="6411" max="6412" width="0" style="16" hidden="1" customWidth="1"/>
    <col min="6413" max="6413" width="10.28515625" style="16" customWidth="1"/>
    <col min="6414" max="6415" width="0" style="16" hidden="1" customWidth="1"/>
    <col min="6416" max="6416" width="9.7109375" style="16" customWidth="1"/>
    <col min="6417" max="6419" width="0" style="16" hidden="1" customWidth="1"/>
    <col min="6420" max="6656" width="7" style="16" customWidth="1"/>
    <col min="6657" max="6657" width="6.28515625" style="16" customWidth="1"/>
    <col min="6658" max="6658" width="0" style="16" hidden="1" customWidth="1"/>
    <col min="6659" max="6659" width="35.7109375" style="16" customWidth="1"/>
    <col min="6660" max="6665" width="0" style="16" hidden="1" customWidth="1"/>
    <col min="6666" max="6666" width="11" style="16" customWidth="1"/>
    <col min="6667" max="6668" width="0" style="16" hidden="1" customWidth="1"/>
    <col min="6669" max="6669" width="10.28515625" style="16" customWidth="1"/>
    <col min="6670" max="6671" width="0" style="16" hidden="1" customWidth="1"/>
    <col min="6672" max="6672" width="9.7109375" style="16" customWidth="1"/>
    <col min="6673" max="6675" width="0" style="16" hidden="1" customWidth="1"/>
    <col min="6676" max="6912" width="7" style="16" customWidth="1"/>
    <col min="6913" max="6913" width="6.28515625" style="16" customWidth="1"/>
    <col min="6914" max="6914" width="0" style="16" hidden="1" customWidth="1"/>
    <col min="6915" max="6915" width="35.7109375" style="16" customWidth="1"/>
    <col min="6916" max="6921" width="0" style="16" hidden="1" customWidth="1"/>
    <col min="6922" max="6922" width="11" style="16" customWidth="1"/>
    <col min="6923" max="6924" width="0" style="16" hidden="1" customWidth="1"/>
    <col min="6925" max="6925" width="10.28515625" style="16" customWidth="1"/>
    <col min="6926" max="6927" width="0" style="16" hidden="1" customWidth="1"/>
    <col min="6928" max="6928" width="9.7109375" style="16" customWidth="1"/>
    <col min="6929" max="6931" width="0" style="16" hidden="1" customWidth="1"/>
    <col min="6932" max="7168" width="7" style="16" customWidth="1"/>
    <col min="7169" max="7169" width="6.28515625" style="16" customWidth="1"/>
    <col min="7170" max="7170" width="0" style="16" hidden="1" customWidth="1"/>
    <col min="7171" max="7171" width="35.7109375" style="16" customWidth="1"/>
    <col min="7172" max="7177" width="0" style="16" hidden="1" customWidth="1"/>
    <col min="7178" max="7178" width="11" style="16" customWidth="1"/>
    <col min="7179" max="7180" width="0" style="16" hidden="1" customWidth="1"/>
    <col min="7181" max="7181" width="10.28515625" style="16" customWidth="1"/>
    <col min="7182" max="7183" width="0" style="16" hidden="1" customWidth="1"/>
    <col min="7184" max="7184" width="9.7109375" style="16" customWidth="1"/>
    <col min="7185" max="7187" width="0" style="16" hidden="1" customWidth="1"/>
    <col min="7188" max="7424" width="7" style="16" customWidth="1"/>
    <col min="7425" max="7425" width="6.28515625" style="16" customWidth="1"/>
    <col min="7426" max="7426" width="0" style="16" hidden="1" customWidth="1"/>
    <col min="7427" max="7427" width="35.7109375" style="16" customWidth="1"/>
    <col min="7428" max="7433" width="0" style="16" hidden="1" customWidth="1"/>
    <col min="7434" max="7434" width="11" style="16" customWidth="1"/>
    <col min="7435" max="7436" width="0" style="16" hidden="1" customWidth="1"/>
    <col min="7437" max="7437" width="10.28515625" style="16" customWidth="1"/>
    <col min="7438" max="7439" width="0" style="16" hidden="1" customWidth="1"/>
    <col min="7440" max="7440" width="9.7109375" style="16" customWidth="1"/>
    <col min="7441" max="7443" width="0" style="16" hidden="1" customWidth="1"/>
    <col min="7444" max="7680" width="7" style="16" customWidth="1"/>
    <col min="7681" max="7681" width="6.28515625" style="16" customWidth="1"/>
    <col min="7682" max="7682" width="0" style="16" hidden="1" customWidth="1"/>
    <col min="7683" max="7683" width="35.7109375" style="16" customWidth="1"/>
    <col min="7684" max="7689" width="0" style="16" hidden="1" customWidth="1"/>
    <col min="7690" max="7690" width="11" style="16" customWidth="1"/>
    <col min="7691" max="7692" width="0" style="16" hidden="1" customWidth="1"/>
    <col min="7693" max="7693" width="10.28515625" style="16" customWidth="1"/>
    <col min="7694" max="7695" width="0" style="16" hidden="1" customWidth="1"/>
    <col min="7696" max="7696" width="9.7109375" style="16" customWidth="1"/>
    <col min="7697" max="7699" width="0" style="16" hidden="1" customWidth="1"/>
    <col min="7700" max="7936" width="7" style="16" customWidth="1"/>
    <col min="7937" max="7937" width="6.28515625" style="16" customWidth="1"/>
    <col min="7938" max="7938" width="0" style="16" hidden="1" customWidth="1"/>
    <col min="7939" max="7939" width="35.7109375" style="16" customWidth="1"/>
    <col min="7940" max="7945" width="0" style="16" hidden="1" customWidth="1"/>
    <col min="7946" max="7946" width="11" style="16" customWidth="1"/>
    <col min="7947" max="7948" width="0" style="16" hidden="1" customWidth="1"/>
    <col min="7949" max="7949" width="10.28515625" style="16" customWidth="1"/>
    <col min="7950" max="7951" width="0" style="16" hidden="1" customWidth="1"/>
    <col min="7952" max="7952" width="9.7109375" style="16" customWidth="1"/>
    <col min="7953" max="7955" width="0" style="16" hidden="1" customWidth="1"/>
    <col min="7956" max="8192" width="7" style="16" customWidth="1"/>
    <col min="8193" max="8193" width="6.28515625" style="16" customWidth="1"/>
    <col min="8194" max="8194" width="0" style="16" hidden="1" customWidth="1"/>
    <col min="8195" max="8195" width="35.7109375" style="16" customWidth="1"/>
    <col min="8196" max="8201" width="0" style="16" hidden="1" customWidth="1"/>
    <col min="8202" max="8202" width="11" style="16" customWidth="1"/>
    <col min="8203" max="8204" width="0" style="16" hidden="1" customWidth="1"/>
    <col min="8205" max="8205" width="10.28515625" style="16" customWidth="1"/>
    <col min="8206" max="8207" width="0" style="16" hidden="1" customWidth="1"/>
    <col min="8208" max="8208" width="9.7109375" style="16" customWidth="1"/>
    <col min="8209" max="8211" width="0" style="16" hidden="1" customWidth="1"/>
    <col min="8212" max="8448" width="7" style="16" customWidth="1"/>
    <col min="8449" max="8449" width="6.28515625" style="16" customWidth="1"/>
    <col min="8450" max="8450" width="0" style="16" hidden="1" customWidth="1"/>
    <col min="8451" max="8451" width="35.7109375" style="16" customWidth="1"/>
    <col min="8452" max="8457" width="0" style="16" hidden="1" customWidth="1"/>
    <col min="8458" max="8458" width="11" style="16" customWidth="1"/>
    <col min="8459" max="8460" width="0" style="16" hidden="1" customWidth="1"/>
    <col min="8461" max="8461" width="10.28515625" style="16" customWidth="1"/>
    <col min="8462" max="8463" width="0" style="16" hidden="1" customWidth="1"/>
    <col min="8464" max="8464" width="9.7109375" style="16" customWidth="1"/>
    <col min="8465" max="8467" width="0" style="16" hidden="1" customWidth="1"/>
    <col min="8468" max="8704" width="7" style="16" customWidth="1"/>
    <col min="8705" max="8705" width="6.28515625" style="16" customWidth="1"/>
    <col min="8706" max="8706" width="0" style="16" hidden="1" customWidth="1"/>
    <col min="8707" max="8707" width="35.7109375" style="16" customWidth="1"/>
    <col min="8708" max="8713" width="0" style="16" hidden="1" customWidth="1"/>
    <col min="8714" max="8714" width="11" style="16" customWidth="1"/>
    <col min="8715" max="8716" width="0" style="16" hidden="1" customWidth="1"/>
    <col min="8717" max="8717" width="10.28515625" style="16" customWidth="1"/>
    <col min="8718" max="8719" width="0" style="16" hidden="1" customWidth="1"/>
    <col min="8720" max="8720" width="9.7109375" style="16" customWidth="1"/>
    <col min="8721" max="8723" width="0" style="16" hidden="1" customWidth="1"/>
    <col min="8724" max="8960" width="7" style="16" customWidth="1"/>
    <col min="8961" max="8961" width="6.28515625" style="16" customWidth="1"/>
    <col min="8962" max="8962" width="0" style="16" hidden="1" customWidth="1"/>
    <col min="8963" max="8963" width="35.7109375" style="16" customWidth="1"/>
    <col min="8964" max="8969" width="0" style="16" hidden="1" customWidth="1"/>
    <col min="8970" max="8970" width="11" style="16" customWidth="1"/>
    <col min="8971" max="8972" width="0" style="16" hidden="1" customWidth="1"/>
    <col min="8973" max="8973" width="10.28515625" style="16" customWidth="1"/>
    <col min="8974" max="8975" width="0" style="16" hidden="1" customWidth="1"/>
    <col min="8976" max="8976" width="9.7109375" style="16" customWidth="1"/>
    <col min="8977" max="8979" width="0" style="16" hidden="1" customWidth="1"/>
    <col min="8980" max="9216" width="7" style="16" customWidth="1"/>
    <col min="9217" max="9217" width="6.28515625" style="16" customWidth="1"/>
    <col min="9218" max="9218" width="0" style="16" hidden="1" customWidth="1"/>
    <col min="9219" max="9219" width="35.7109375" style="16" customWidth="1"/>
    <col min="9220" max="9225" width="0" style="16" hidden="1" customWidth="1"/>
    <col min="9226" max="9226" width="11" style="16" customWidth="1"/>
    <col min="9227" max="9228" width="0" style="16" hidden="1" customWidth="1"/>
    <col min="9229" max="9229" width="10.28515625" style="16" customWidth="1"/>
    <col min="9230" max="9231" width="0" style="16" hidden="1" customWidth="1"/>
    <col min="9232" max="9232" width="9.7109375" style="16" customWidth="1"/>
    <col min="9233" max="9235" width="0" style="16" hidden="1" customWidth="1"/>
    <col min="9236" max="9472" width="7" style="16" customWidth="1"/>
    <col min="9473" max="9473" width="6.28515625" style="16" customWidth="1"/>
    <col min="9474" max="9474" width="0" style="16" hidden="1" customWidth="1"/>
    <col min="9475" max="9475" width="35.7109375" style="16" customWidth="1"/>
    <col min="9476" max="9481" width="0" style="16" hidden="1" customWidth="1"/>
    <col min="9482" max="9482" width="11" style="16" customWidth="1"/>
    <col min="9483" max="9484" width="0" style="16" hidden="1" customWidth="1"/>
    <col min="9485" max="9485" width="10.28515625" style="16" customWidth="1"/>
    <col min="9486" max="9487" width="0" style="16" hidden="1" customWidth="1"/>
    <col min="9488" max="9488" width="9.7109375" style="16" customWidth="1"/>
    <col min="9489" max="9491" width="0" style="16" hidden="1" customWidth="1"/>
    <col min="9492" max="9728" width="7" style="16" customWidth="1"/>
    <col min="9729" max="9729" width="6.28515625" style="16" customWidth="1"/>
    <col min="9730" max="9730" width="0" style="16" hidden="1" customWidth="1"/>
    <col min="9731" max="9731" width="35.7109375" style="16" customWidth="1"/>
    <col min="9732" max="9737" width="0" style="16" hidden="1" customWidth="1"/>
    <col min="9738" max="9738" width="11" style="16" customWidth="1"/>
    <col min="9739" max="9740" width="0" style="16" hidden="1" customWidth="1"/>
    <col min="9741" max="9741" width="10.28515625" style="16" customWidth="1"/>
    <col min="9742" max="9743" width="0" style="16" hidden="1" customWidth="1"/>
    <col min="9744" max="9744" width="9.7109375" style="16" customWidth="1"/>
    <col min="9745" max="9747" width="0" style="16" hidden="1" customWidth="1"/>
    <col min="9748" max="9984" width="7" style="16" customWidth="1"/>
    <col min="9985" max="9985" width="6.28515625" style="16" customWidth="1"/>
    <col min="9986" max="9986" width="0" style="16" hidden="1" customWidth="1"/>
    <col min="9987" max="9987" width="35.7109375" style="16" customWidth="1"/>
    <col min="9988" max="9993" width="0" style="16" hidden="1" customWidth="1"/>
    <col min="9994" max="9994" width="11" style="16" customWidth="1"/>
    <col min="9995" max="9996" width="0" style="16" hidden="1" customWidth="1"/>
    <col min="9997" max="9997" width="10.28515625" style="16" customWidth="1"/>
    <col min="9998" max="9999" width="0" style="16" hidden="1" customWidth="1"/>
    <col min="10000" max="10000" width="9.7109375" style="16" customWidth="1"/>
    <col min="10001" max="10003" width="0" style="16" hidden="1" customWidth="1"/>
    <col min="10004" max="10240" width="7" style="16" customWidth="1"/>
    <col min="10241" max="10241" width="6.28515625" style="16" customWidth="1"/>
    <col min="10242" max="10242" width="0" style="16" hidden="1" customWidth="1"/>
    <col min="10243" max="10243" width="35.7109375" style="16" customWidth="1"/>
    <col min="10244" max="10249" width="0" style="16" hidden="1" customWidth="1"/>
    <col min="10250" max="10250" width="11" style="16" customWidth="1"/>
    <col min="10251" max="10252" width="0" style="16" hidden="1" customWidth="1"/>
    <col min="10253" max="10253" width="10.28515625" style="16" customWidth="1"/>
    <col min="10254" max="10255" width="0" style="16" hidden="1" customWidth="1"/>
    <col min="10256" max="10256" width="9.7109375" style="16" customWidth="1"/>
    <col min="10257" max="10259" width="0" style="16" hidden="1" customWidth="1"/>
    <col min="10260" max="10496" width="7" style="16" customWidth="1"/>
    <col min="10497" max="10497" width="6.28515625" style="16" customWidth="1"/>
    <col min="10498" max="10498" width="0" style="16" hidden="1" customWidth="1"/>
    <col min="10499" max="10499" width="35.7109375" style="16" customWidth="1"/>
    <col min="10500" max="10505" width="0" style="16" hidden="1" customWidth="1"/>
    <col min="10506" max="10506" width="11" style="16" customWidth="1"/>
    <col min="10507" max="10508" width="0" style="16" hidden="1" customWidth="1"/>
    <col min="10509" max="10509" width="10.28515625" style="16" customWidth="1"/>
    <col min="10510" max="10511" width="0" style="16" hidden="1" customWidth="1"/>
    <col min="10512" max="10512" width="9.7109375" style="16" customWidth="1"/>
    <col min="10513" max="10515" width="0" style="16" hidden="1" customWidth="1"/>
    <col min="10516" max="10752" width="7" style="16" customWidth="1"/>
    <col min="10753" max="10753" width="6.28515625" style="16" customWidth="1"/>
    <col min="10754" max="10754" width="0" style="16" hidden="1" customWidth="1"/>
    <col min="10755" max="10755" width="35.7109375" style="16" customWidth="1"/>
    <col min="10756" max="10761" width="0" style="16" hidden="1" customWidth="1"/>
    <col min="10762" max="10762" width="11" style="16" customWidth="1"/>
    <col min="10763" max="10764" width="0" style="16" hidden="1" customWidth="1"/>
    <col min="10765" max="10765" width="10.28515625" style="16" customWidth="1"/>
    <col min="10766" max="10767" width="0" style="16" hidden="1" customWidth="1"/>
    <col min="10768" max="10768" width="9.7109375" style="16" customWidth="1"/>
    <col min="10769" max="10771" width="0" style="16" hidden="1" customWidth="1"/>
    <col min="10772" max="11008" width="7" style="16" customWidth="1"/>
    <col min="11009" max="11009" width="6.28515625" style="16" customWidth="1"/>
    <col min="11010" max="11010" width="0" style="16" hidden="1" customWidth="1"/>
    <col min="11011" max="11011" width="35.7109375" style="16" customWidth="1"/>
    <col min="11012" max="11017" width="0" style="16" hidden="1" customWidth="1"/>
    <col min="11018" max="11018" width="11" style="16" customWidth="1"/>
    <col min="11019" max="11020" width="0" style="16" hidden="1" customWidth="1"/>
    <col min="11021" max="11021" width="10.28515625" style="16" customWidth="1"/>
    <col min="11022" max="11023" width="0" style="16" hidden="1" customWidth="1"/>
    <col min="11024" max="11024" width="9.7109375" style="16" customWidth="1"/>
    <col min="11025" max="11027" width="0" style="16" hidden="1" customWidth="1"/>
    <col min="11028" max="11264" width="7" style="16" customWidth="1"/>
    <col min="11265" max="11265" width="6.28515625" style="16" customWidth="1"/>
    <col min="11266" max="11266" width="0" style="16" hidden="1" customWidth="1"/>
    <col min="11267" max="11267" width="35.7109375" style="16" customWidth="1"/>
    <col min="11268" max="11273" width="0" style="16" hidden="1" customWidth="1"/>
    <col min="11274" max="11274" width="11" style="16" customWidth="1"/>
    <col min="11275" max="11276" width="0" style="16" hidden="1" customWidth="1"/>
    <col min="11277" max="11277" width="10.28515625" style="16" customWidth="1"/>
    <col min="11278" max="11279" width="0" style="16" hidden="1" customWidth="1"/>
    <col min="11280" max="11280" width="9.7109375" style="16" customWidth="1"/>
    <col min="11281" max="11283" width="0" style="16" hidden="1" customWidth="1"/>
    <col min="11284" max="11520" width="7" style="16" customWidth="1"/>
    <col min="11521" max="11521" width="6.28515625" style="16" customWidth="1"/>
    <col min="11522" max="11522" width="0" style="16" hidden="1" customWidth="1"/>
    <col min="11523" max="11523" width="35.7109375" style="16" customWidth="1"/>
    <col min="11524" max="11529" width="0" style="16" hidden="1" customWidth="1"/>
    <col min="11530" max="11530" width="11" style="16" customWidth="1"/>
    <col min="11531" max="11532" width="0" style="16" hidden="1" customWidth="1"/>
    <col min="11533" max="11533" width="10.28515625" style="16" customWidth="1"/>
    <col min="11534" max="11535" width="0" style="16" hidden="1" customWidth="1"/>
    <col min="11536" max="11536" width="9.7109375" style="16" customWidth="1"/>
    <col min="11537" max="11539" width="0" style="16" hidden="1" customWidth="1"/>
    <col min="11540" max="11776" width="7" style="16" customWidth="1"/>
    <col min="11777" max="11777" width="6.28515625" style="16" customWidth="1"/>
    <col min="11778" max="11778" width="0" style="16" hidden="1" customWidth="1"/>
    <col min="11779" max="11779" width="35.7109375" style="16" customWidth="1"/>
    <col min="11780" max="11785" width="0" style="16" hidden="1" customWidth="1"/>
    <col min="11786" max="11786" width="11" style="16" customWidth="1"/>
    <col min="11787" max="11788" width="0" style="16" hidden="1" customWidth="1"/>
    <col min="11789" max="11789" width="10.28515625" style="16" customWidth="1"/>
    <col min="11790" max="11791" width="0" style="16" hidden="1" customWidth="1"/>
    <col min="11792" max="11792" width="9.7109375" style="16" customWidth="1"/>
    <col min="11793" max="11795" width="0" style="16" hidden="1" customWidth="1"/>
    <col min="11796" max="12032" width="7" style="16" customWidth="1"/>
    <col min="12033" max="12033" width="6.28515625" style="16" customWidth="1"/>
    <col min="12034" max="12034" width="0" style="16" hidden="1" customWidth="1"/>
    <col min="12035" max="12035" width="35.7109375" style="16" customWidth="1"/>
    <col min="12036" max="12041" width="0" style="16" hidden="1" customWidth="1"/>
    <col min="12042" max="12042" width="11" style="16" customWidth="1"/>
    <col min="12043" max="12044" width="0" style="16" hidden="1" customWidth="1"/>
    <col min="12045" max="12045" width="10.28515625" style="16" customWidth="1"/>
    <col min="12046" max="12047" width="0" style="16" hidden="1" customWidth="1"/>
    <col min="12048" max="12048" width="9.7109375" style="16" customWidth="1"/>
    <col min="12049" max="12051" width="0" style="16" hidden="1" customWidth="1"/>
    <col min="12052" max="12288" width="7" style="16" customWidth="1"/>
    <col min="12289" max="12289" width="6.28515625" style="16" customWidth="1"/>
    <col min="12290" max="12290" width="0" style="16" hidden="1" customWidth="1"/>
    <col min="12291" max="12291" width="35.7109375" style="16" customWidth="1"/>
    <col min="12292" max="12297" width="0" style="16" hidden="1" customWidth="1"/>
    <col min="12298" max="12298" width="11" style="16" customWidth="1"/>
    <col min="12299" max="12300" width="0" style="16" hidden="1" customWidth="1"/>
    <col min="12301" max="12301" width="10.28515625" style="16" customWidth="1"/>
    <col min="12302" max="12303" width="0" style="16" hidden="1" customWidth="1"/>
    <col min="12304" max="12304" width="9.7109375" style="16" customWidth="1"/>
    <col min="12305" max="12307" width="0" style="16" hidden="1" customWidth="1"/>
    <col min="12308" max="12544" width="7" style="16" customWidth="1"/>
    <col min="12545" max="12545" width="6.28515625" style="16" customWidth="1"/>
    <col min="12546" max="12546" width="0" style="16" hidden="1" customWidth="1"/>
    <col min="12547" max="12547" width="35.7109375" style="16" customWidth="1"/>
    <col min="12548" max="12553" width="0" style="16" hidden="1" customWidth="1"/>
    <col min="12554" max="12554" width="11" style="16" customWidth="1"/>
    <col min="12555" max="12556" width="0" style="16" hidden="1" customWidth="1"/>
    <col min="12557" max="12557" width="10.28515625" style="16" customWidth="1"/>
    <col min="12558" max="12559" width="0" style="16" hidden="1" customWidth="1"/>
    <col min="12560" max="12560" width="9.7109375" style="16" customWidth="1"/>
    <col min="12561" max="12563" width="0" style="16" hidden="1" customWidth="1"/>
    <col min="12564" max="12800" width="7" style="16" customWidth="1"/>
    <col min="12801" max="12801" width="6.28515625" style="16" customWidth="1"/>
    <col min="12802" max="12802" width="0" style="16" hidden="1" customWidth="1"/>
    <col min="12803" max="12803" width="35.7109375" style="16" customWidth="1"/>
    <col min="12804" max="12809" width="0" style="16" hidden="1" customWidth="1"/>
    <col min="12810" max="12810" width="11" style="16" customWidth="1"/>
    <col min="12811" max="12812" width="0" style="16" hidden="1" customWidth="1"/>
    <col min="12813" max="12813" width="10.28515625" style="16" customWidth="1"/>
    <col min="12814" max="12815" width="0" style="16" hidden="1" customWidth="1"/>
    <col min="12816" max="12816" width="9.7109375" style="16" customWidth="1"/>
    <col min="12817" max="12819" width="0" style="16" hidden="1" customWidth="1"/>
    <col min="12820" max="13056" width="7" style="16" customWidth="1"/>
    <col min="13057" max="13057" width="6.28515625" style="16" customWidth="1"/>
    <col min="13058" max="13058" width="0" style="16" hidden="1" customWidth="1"/>
    <col min="13059" max="13059" width="35.7109375" style="16" customWidth="1"/>
    <col min="13060" max="13065" width="0" style="16" hidden="1" customWidth="1"/>
    <col min="13066" max="13066" width="11" style="16" customWidth="1"/>
    <col min="13067" max="13068" width="0" style="16" hidden="1" customWidth="1"/>
    <col min="13069" max="13069" width="10.28515625" style="16" customWidth="1"/>
    <col min="13070" max="13071" width="0" style="16" hidden="1" customWidth="1"/>
    <col min="13072" max="13072" width="9.7109375" style="16" customWidth="1"/>
    <col min="13073" max="13075" width="0" style="16" hidden="1" customWidth="1"/>
    <col min="13076" max="13312" width="7" style="16" customWidth="1"/>
    <col min="13313" max="13313" width="6.28515625" style="16" customWidth="1"/>
    <col min="13314" max="13314" width="0" style="16" hidden="1" customWidth="1"/>
    <col min="13315" max="13315" width="35.7109375" style="16" customWidth="1"/>
    <col min="13316" max="13321" width="0" style="16" hidden="1" customWidth="1"/>
    <col min="13322" max="13322" width="11" style="16" customWidth="1"/>
    <col min="13323" max="13324" width="0" style="16" hidden="1" customWidth="1"/>
    <col min="13325" max="13325" width="10.28515625" style="16" customWidth="1"/>
    <col min="13326" max="13327" width="0" style="16" hidden="1" customWidth="1"/>
    <col min="13328" max="13328" width="9.7109375" style="16" customWidth="1"/>
    <col min="13329" max="13331" width="0" style="16" hidden="1" customWidth="1"/>
    <col min="13332" max="13568" width="7" style="16" customWidth="1"/>
    <col min="13569" max="13569" width="6.28515625" style="16" customWidth="1"/>
    <col min="13570" max="13570" width="0" style="16" hidden="1" customWidth="1"/>
    <col min="13571" max="13571" width="35.7109375" style="16" customWidth="1"/>
    <col min="13572" max="13577" width="0" style="16" hidden="1" customWidth="1"/>
    <col min="13578" max="13578" width="11" style="16" customWidth="1"/>
    <col min="13579" max="13580" width="0" style="16" hidden="1" customWidth="1"/>
    <col min="13581" max="13581" width="10.28515625" style="16" customWidth="1"/>
    <col min="13582" max="13583" width="0" style="16" hidden="1" customWidth="1"/>
    <col min="13584" max="13584" width="9.7109375" style="16" customWidth="1"/>
    <col min="13585" max="13587" width="0" style="16" hidden="1" customWidth="1"/>
    <col min="13588" max="13824" width="7" style="16" customWidth="1"/>
    <col min="13825" max="13825" width="6.28515625" style="16" customWidth="1"/>
    <col min="13826" max="13826" width="0" style="16" hidden="1" customWidth="1"/>
    <col min="13827" max="13827" width="35.7109375" style="16" customWidth="1"/>
    <col min="13828" max="13833" width="0" style="16" hidden="1" customWidth="1"/>
    <col min="13834" max="13834" width="11" style="16" customWidth="1"/>
    <col min="13835" max="13836" width="0" style="16" hidden="1" customWidth="1"/>
    <col min="13837" max="13837" width="10.28515625" style="16" customWidth="1"/>
    <col min="13838" max="13839" width="0" style="16" hidden="1" customWidth="1"/>
    <col min="13840" max="13840" width="9.7109375" style="16" customWidth="1"/>
    <col min="13841" max="13843" width="0" style="16" hidden="1" customWidth="1"/>
    <col min="13844" max="14080" width="7" style="16" customWidth="1"/>
    <col min="14081" max="14081" width="6.28515625" style="16" customWidth="1"/>
    <col min="14082" max="14082" width="0" style="16" hidden="1" customWidth="1"/>
    <col min="14083" max="14083" width="35.7109375" style="16" customWidth="1"/>
    <col min="14084" max="14089" width="0" style="16" hidden="1" customWidth="1"/>
    <col min="14090" max="14090" width="11" style="16" customWidth="1"/>
    <col min="14091" max="14092" width="0" style="16" hidden="1" customWidth="1"/>
    <col min="14093" max="14093" width="10.28515625" style="16" customWidth="1"/>
    <col min="14094" max="14095" width="0" style="16" hidden="1" customWidth="1"/>
    <col min="14096" max="14096" width="9.7109375" style="16" customWidth="1"/>
    <col min="14097" max="14099" width="0" style="16" hidden="1" customWidth="1"/>
    <col min="14100" max="14336" width="7" style="16" customWidth="1"/>
    <col min="14337" max="14337" width="6.28515625" style="16" customWidth="1"/>
    <col min="14338" max="14338" width="0" style="16" hidden="1" customWidth="1"/>
    <col min="14339" max="14339" width="35.7109375" style="16" customWidth="1"/>
    <col min="14340" max="14345" width="0" style="16" hidden="1" customWidth="1"/>
    <col min="14346" max="14346" width="11" style="16" customWidth="1"/>
    <col min="14347" max="14348" width="0" style="16" hidden="1" customWidth="1"/>
    <col min="14349" max="14349" width="10.28515625" style="16" customWidth="1"/>
    <col min="14350" max="14351" width="0" style="16" hidden="1" customWidth="1"/>
    <col min="14352" max="14352" width="9.7109375" style="16" customWidth="1"/>
    <col min="14353" max="14355" width="0" style="16" hidden="1" customWidth="1"/>
    <col min="14356" max="14592" width="7" style="16" customWidth="1"/>
    <col min="14593" max="14593" width="6.28515625" style="16" customWidth="1"/>
    <col min="14594" max="14594" width="0" style="16" hidden="1" customWidth="1"/>
    <col min="14595" max="14595" width="35.7109375" style="16" customWidth="1"/>
    <col min="14596" max="14601" width="0" style="16" hidden="1" customWidth="1"/>
    <col min="14602" max="14602" width="11" style="16" customWidth="1"/>
    <col min="14603" max="14604" width="0" style="16" hidden="1" customWidth="1"/>
    <col min="14605" max="14605" width="10.28515625" style="16" customWidth="1"/>
    <col min="14606" max="14607" width="0" style="16" hidden="1" customWidth="1"/>
    <col min="14608" max="14608" width="9.7109375" style="16" customWidth="1"/>
    <col min="14609" max="14611" width="0" style="16" hidden="1" customWidth="1"/>
    <col min="14612" max="14848" width="7" style="16" customWidth="1"/>
    <col min="14849" max="14849" width="6.28515625" style="16" customWidth="1"/>
    <col min="14850" max="14850" width="0" style="16" hidden="1" customWidth="1"/>
    <col min="14851" max="14851" width="35.7109375" style="16" customWidth="1"/>
    <col min="14852" max="14857" width="0" style="16" hidden="1" customWidth="1"/>
    <col min="14858" max="14858" width="11" style="16" customWidth="1"/>
    <col min="14859" max="14860" width="0" style="16" hidden="1" customWidth="1"/>
    <col min="14861" max="14861" width="10.28515625" style="16" customWidth="1"/>
    <col min="14862" max="14863" width="0" style="16" hidden="1" customWidth="1"/>
    <col min="14864" max="14864" width="9.7109375" style="16" customWidth="1"/>
    <col min="14865" max="14867" width="0" style="16" hidden="1" customWidth="1"/>
    <col min="14868" max="15104" width="7" style="16" customWidth="1"/>
    <col min="15105" max="15105" width="6.28515625" style="16" customWidth="1"/>
    <col min="15106" max="15106" width="0" style="16" hidden="1" customWidth="1"/>
    <col min="15107" max="15107" width="35.7109375" style="16" customWidth="1"/>
    <col min="15108" max="15113" width="0" style="16" hidden="1" customWidth="1"/>
    <col min="15114" max="15114" width="11" style="16" customWidth="1"/>
    <col min="15115" max="15116" width="0" style="16" hidden="1" customWidth="1"/>
    <col min="15117" max="15117" width="10.28515625" style="16" customWidth="1"/>
    <col min="15118" max="15119" width="0" style="16" hidden="1" customWidth="1"/>
    <col min="15120" max="15120" width="9.7109375" style="16" customWidth="1"/>
    <col min="15121" max="15123" width="0" style="16" hidden="1" customWidth="1"/>
    <col min="15124" max="15360" width="7" style="16" customWidth="1"/>
    <col min="15361" max="15361" width="6.28515625" style="16" customWidth="1"/>
    <col min="15362" max="15362" width="0" style="16" hidden="1" customWidth="1"/>
    <col min="15363" max="15363" width="35.7109375" style="16" customWidth="1"/>
    <col min="15364" max="15369" width="0" style="16" hidden="1" customWidth="1"/>
    <col min="15370" max="15370" width="11" style="16" customWidth="1"/>
    <col min="15371" max="15372" width="0" style="16" hidden="1" customWidth="1"/>
    <col min="15373" max="15373" width="10.28515625" style="16" customWidth="1"/>
    <col min="15374" max="15375" width="0" style="16" hidden="1" customWidth="1"/>
    <col min="15376" max="15376" width="9.7109375" style="16" customWidth="1"/>
    <col min="15377" max="15379" width="0" style="16" hidden="1" customWidth="1"/>
    <col min="15380" max="15616" width="7" style="16" customWidth="1"/>
    <col min="15617" max="15617" width="6.28515625" style="16" customWidth="1"/>
    <col min="15618" max="15618" width="0" style="16" hidden="1" customWidth="1"/>
    <col min="15619" max="15619" width="35.7109375" style="16" customWidth="1"/>
    <col min="15620" max="15625" width="0" style="16" hidden="1" customWidth="1"/>
    <col min="15626" max="15626" width="11" style="16" customWidth="1"/>
    <col min="15627" max="15628" width="0" style="16" hidden="1" customWidth="1"/>
    <col min="15629" max="15629" width="10.28515625" style="16" customWidth="1"/>
    <col min="15630" max="15631" width="0" style="16" hidden="1" customWidth="1"/>
    <col min="15632" max="15632" width="9.7109375" style="16" customWidth="1"/>
    <col min="15633" max="15635" width="0" style="16" hidden="1" customWidth="1"/>
    <col min="15636" max="15872" width="7" style="16" customWidth="1"/>
    <col min="15873" max="15873" width="6.28515625" style="16" customWidth="1"/>
    <col min="15874" max="15874" width="0" style="16" hidden="1" customWidth="1"/>
    <col min="15875" max="15875" width="35.7109375" style="16" customWidth="1"/>
    <col min="15876" max="15881" width="0" style="16" hidden="1" customWidth="1"/>
    <col min="15882" max="15882" width="11" style="16" customWidth="1"/>
    <col min="15883" max="15884" width="0" style="16" hidden="1" customWidth="1"/>
    <col min="15885" max="15885" width="10.28515625" style="16" customWidth="1"/>
    <col min="15886" max="15887" width="0" style="16" hidden="1" customWidth="1"/>
    <col min="15888" max="15888" width="9.7109375" style="16" customWidth="1"/>
    <col min="15889" max="15891" width="0" style="16" hidden="1" customWidth="1"/>
    <col min="15892" max="16128" width="7" style="16" customWidth="1"/>
    <col min="16129" max="16129" width="6.28515625" style="16" customWidth="1"/>
    <col min="16130" max="16130" width="0" style="16" hidden="1" customWidth="1"/>
    <col min="16131" max="16131" width="35.7109375" style="16" customWidth="1"/>
    <col min="16132" max="16137" width="0" style="16" hidden="1" customWidth="1"/>
    <col min="16138" max="16138" width="11" style="16" customWidth="1"/>
    <col min="16139" max="16140" width="0" style="16" hidden="1" customWidth="1"/>
    <col min="16141" max="16141" width="10.28515625" style="16" customWidth="1"/>
    <col min="16142" max="16143" width="0" style="16" hidden="1" customWidth="1"/>
    <col min="16144" max="16144" width="9.7109375" style="16" customWidth="1"/>
    <col min="16145" max="16147" width="0" style="16" hidden="1" customWidth="1"/>
    <col min="16148" max="16384" width="7" style="16" customWidth="1"/>
  </cols>
  <sheetData>
    <row r="1" spans="1:22" ht="27.75" customHeight="1">
      <c r="A1" s="28" t="s">
        <v>0</v>
      </c>
      <c r="B1" s="16"/>
      <c r="C1" s="52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8.25" customHeight="1">
      <c r="A2" s="29"/>
      <c r="B2" s="16"/>
      <c r="C2" s="52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28" t="s">
        <v>59</v>
      </c>
      <c r="B3" s="16"/>
      <c r="C3" s="52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7.25" customHeight="1">
      <c r="A4" s="28" t="s">
        <v>6</v>
      </c>
    </row>
    <row r="5" spans="1:22" ht="12.75" customHeight="1"/>
    <row r="6" spans="1:22" ht="21.75" customHeight="1">
      <c r="A6" s="54" t="s">
        <v>20</v>
      </c>
      <c r="B6" s="55" t="s">
        <v>21</v>
      </c>
      <c r="C6" s="56" t="s">
        <v>48</v>
      </c>
      <c r="D6" s="54"/>
      <c r="E6" s="54"/>
      <c r="F6" s="54"/>
      <c r="G6" s="54"/>
      <c r="H6" s="54"/>
      <c r="I6" s="54"/>
      <c r="J6" s="43" t="s">
        <v>2</v>
      </c>
      <c r="K6" s="54"/>
      <c r="L6" s="54"/>
      <c r="M6" s="44" t="s">
        <v>73</v>
      </c>
      <c r="N6" s="57"/>
      <c r="O6" s="57"/>
      <c r="P6" s="58" t="s">
        <v>4</v>
      </c>
    </row>
    <row r="7" spans="1:22" ht="12.75" hidden="1" customHeight="1">
      <c r="A7" s="22"/>
      <c r="B7" s="23"/>
      <c r="C7" s="5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22" ht="12.75" customHeight="1">
      <c r="A8" s="47"/>
      <c r="B8" s="48">
        <v>11</v>
      </c>
      <c r="C8" s="49" t="s">
        <v>27</v>
      </c>
      <c r="D8" s="47"/>
      <c r="E8" s="47"/>
      <c r="F8" s="47"/>
      <c r="G8" s="47"/>
      <c r="H8" s="47"/>
      <c r="I8" s="47"/>
      <c r="J8" s="50">
        <v>537</v>
      </c>
      <c r="K8" s="50"/>
      <c r="L8" s="50"/>
      <c r="M8" s="50">
        <v>1230</v>
      </c>
      <c r="N8" s="50"/>
      <c r="O8" s="50"/>
      <c r="P8" s="50">
        <v>1767</v>
      </c>
    </row>
    <row r="9" spans="1:22" ht="12.75" customHeight="1">
      <c r="A9" s="47" t="s">
        <v>49</v>
      </c>
      <c r="B9" s="48"/>
      <c r="C9" s="49" t="s">
        <v>50</v>
      </c>
      <c r="D9" s="47"/>
      <c r="E9" s="47"/>
      <c r="F9" s="47"/>
      <c r="G9" s="47"/>
      <c r="H9" s="47"/>
      <c r="I9" s="47"/>
      <c r="J9" s="50">
        <v>537</v>
      </c>
      <c r="K9" s="50"/>
      <c r="L9" s="50"/>
      <c r="M9" s="50">
        <v>1230</v>
      </c>
      <c r="N9" s="50"/>
      <c r="O9" s="50"/>
      <c r="P9" s="50">
        <v>1767</v>
      </c>
    </row>
    <row r="10" spans="1:22" ht="12.75" customHeight="1">
      <c r="A10" s="47" t="s">
        <v>51</v>
      </c>
      <c r="B10" s="48"/>
      <c r="C10" s="49" t="s">
        <v>52</v>
      </c>
      <c r="D10" s="47"/>
      <c r="E10" s="47"/>
      <c r="F10" s="47"/>
      <c r="G10" s="47"/>
      <c r="H10" s="47"/>
      <c r="I10" s="47"/>
      <c r="J10" s="50">
        <v>537</v>
      </c>
      <c r="K10" s="50"/>
      <c r="L10" s="50"/>
      <c r="M10" s="50">
        <v>1230</v>
      </c>
      <c r="N10" s="50"/>
      <c r="O10" s="50"/>
      <c r="P10" s="50">
        <v>1767</v>
      </c>
    </row>
    <row r="11" spans="1:22" ht="12.75" customHeight="1">
      <c r="A11" s="47"/>
      <c r="B11" s="48">
        <v>32</v>
      </c>
      <c r="C11" s="49" t="s">
        <v>39</v>
      </c>
      <c r="D11" s="47"/>
      <c r="E11" s="47"/>
      <c r="F11" s="47"/>
      <c r="G11" s="47"/>
      <c r="H11" s="47"/>
      <c r="I11" s="47"/>
      <c r="J11" s="50">
        <v>50735</v>
      </c>
      <c r="K11" s="50"/>
      <c r="L11" s="50"/>
      <c r="M11" s="50">
        <v>-34392</v>
      </c>
      <c r="N11" s="50"/>
      <c r="O11" s="50"/>
      <c r="P11" s="50">
        <v>16343</v>
      </c>
    </row>
    <row r="12" spans="1:22" ht="12.75" customHeight="1">
      <c r="A12" s="47" t="s">
        <v>49</v>
      </c>
      <c r="B12" s="48"/>
      <c r="C12" s="49" t="s">
        <v>50</v>
      </c>
      <c r="D12" s="47"/>
      <c r="E12" s="47"/>
      <c r="F12" s="47"/>
      <c r="G12" s="47"/>
      <c r="H12" s="47"/>
      <c r="I12" s="47"/>
      <c r="J12" s="50">
        <v>50735</v>
      </c>
      <c r="K12" s="50"/>
      <c r="L12" s="50"/>
      <c r="M12" s="50">
        <v>-34392</v>
      </c>
      <c r="N12" s="50"/>
      <c r="O12" s="50"/>
      <c r="P12" s="50">
        <v>16343</v>
      </c>
    </row>
    <row r="13" spans="1:22" ht="12.75" customHeight="1">
      <c r="A13" s="47" t="s">
        <v>57</v>
      </c>
      <c r="B13" s="48"/>
      <c r="C13" s="49" t="s">
        <v>58</v>
      </c>
      <c r="D13" s="47"/>
      <c r="E13" s="47"/>
      <c r="F13" s="47"/>
      <c r="G13" s="47"/>
      <c r="H13" s="47"/>
      <c r="I13" s="47"/>
      <c r="J13" s="50">
        <v>34542</v>
      </c>
      <c r="K13" s="50"/>
      <c r="L13" s="50"/>
      <c r="M13" s="50">
        <v>-34542</v>
      </c>
      <c r="N13" s="50"/>
      <c r="O13" s="50"/>
      <c r="P13" s="50">
        <v>0</v>
      </c>
    </row>
    <row r="14" spans="1:22" ht="12.75" customHeight="1">
      <c r="A14" s="47" t="s">
        <v>53</v>
      </c>
      <c r="B14" s="48"/>
      <c r="C14" s="49" t="s">
        <v>54</v>
      </c>
      <c r="D14" s="47"/>
      <c r="E14" s="47"/>
      <c r="F14" s="47"/>
      <c r="G14" s="47"/>
      <c r="H14" s="47"/>
      <c r="I14" s="47"/>
      <c r="J14" s="50">
        <v>16193</v>
      </c>
      <c r="K14" s="50"/>
      <c r="L14" s="50"/>
      <c r="M14" s="50">
        <v>150</v>
      </c>
      <c r="N14" s="50"/>
      <c r="O14" s="50"/>
      <c r="P14" s="50">
        <v>16343</v>
      </c>
    </row>
    <row r="15" spans="1:22" ht="12.75" customHeight="1">
      <c r="A15" s="47"/>
      <c r="B15" s="48">
        <v>46</v>
      </c>
      <c r="C15" s="49" t="s">
        <v>40</v>
      </c>
      <c r="D15" s="47"/>
      <c r="E15" s="47"/>
      <c r="F15" s="47"/>
      <c r="G15" s="47"/>
      <c r="H15" s="47"/>
      <c r="I15" s="47"/>
      <c r="J15" s="50">
        <v>130135</v>
      </c>
      <c r="K15" s="50"/>
      <c r="L15" s="50"/>
      <c r="M15" s="50">
        <v>15225</v>
      </c>
      <c r="N15" s="50"/>
      <c r="O15" s="50"/>
      <c r="P15" s="50">
        <f>J15+M15</f>
        <v>145360</v>
      </c>
    </row>
    <row r="16" spans="1:22" ht="12.75" customHeight="1">
      <c r="A16" s="47" t="s">
        <v>49</v>
      </c>
      <c r="B16" s="48"/>
      <c r="C16" s="49" t="s">
        <v>50</v>
      </c>
      <c r="D16" s="47"/>
      <c r="E16" s="47"/>
      <c r="F16" s="47"/>
      <c r="G16" s="47"/>
      <c r="H16" s="47"/>
      <c r="I16" s="47"/>
      <c r="J16" s="50">
        <v>130135</v>
      </c>
      <c r="K16" s="50"/>
      <c r="L16" s="50"/>
      <c r="M16" s="50">
        <v>15225</v>
      </c>
      <c r="N16" s="50"/>
      <c r="O16" s="50"/>
      <c r="P16" s="50">
        <f t="shared" ref="P16:P17" si="0">J16+M16</f>
        <v>145360</v>
      </c>
    </row>
    <row r="17" spans="1:16" ht="12.75" customHeight="1">
      <c r="A17" s="47" t="s">
        <v>51</v>
      </c>
      <c r="B17" s="48"/>
      <c r="C17" s="49" t="s">
        <v>52</v>
      </c>
      <c r="D17" s="47"/>
      <c r="E17" s="47"/>
      <c r="F17" s="47"/>
      <c r="G17" s="47"/>
      <c r="H17" s="47"/>
      <c r="I17" s="47"/>
      <c r="J17" s="50">
        <v>130135</v>
      </c>
      <c r="K17" s="50"/>
      <c r="L17" s="50"/>
      <c r="M17" s="50">
        <v>15225</v>
      </c>
      <c r="N17" s="50"/>
      <c r="O17" s="50"/>
      <c r="P17" s="50">
        <f t="shared" si="0"/>
        <v>145360</v>
      </c>
    </row>
    <row r="18" spans="1:16" ht="12.75" customHeight="1">
      <c r="A18" s="47"/>
      <c r="B18" s="48">
        <v>49</v>
      </c>
      <c r="C18" s="49" t="s">
        <v>85</v>
      </c>
      <c r="D18" s="47"/>
      <c r="E18" s="47"/>
      <c r="F18" s="47"/>
      <c r="G18" s="47"/>
      <c r="H18" s="47"/>
      <c r="I18" s="47"/>
      <c r="J18" s="50">
        <v>24368</v>
      </c>
      <c r="K18" s="50"/>
      <c r="L18" s="50"/>
      <c r="M18" s="50">
        <v>-3000</v>
      </c>
      <c r="N18" s="50"/>
      <c r="O18" s="50"/>
      <c r="P18" s="50">
        <v>21368</v>
      </c>
    </row>
    <row r="19" spans="1:16" ht="12.75" customHeight="1">
      <c r="A19" s="47" t="s">
        <v>49</v>
      </c>
      <c r="B19" s="48"/>
      <c r="C19" s="49" t="s">
        <v>50</v>
      </c>
      <c r="D19" s="47"/>
      <c r="E19" s="47"/>
      <c r="F19" s="47"/>
      <c r="G19" s="47"/>
      <c r="H19" s="47"/>
      <c r="I19" s="47"/>
      <c r="J19" s="50">
        <v>24368</v>
      </c>
      <c r="K19" s="50"/>
      <c r="L19" s="50"/>
      <c r="M19" s="50">
        <v>-3000</v>
      </c>
      <c r="N19" s="50"/>
      <c r="O19" s="50"/>
      <c r="P19" s="50">
        <v>21368</v>
      </c>
    </row>
    <row r="20" spans="1:16" ht="12.75" customHeight="1">
      <c r="A20" s="47" t="s">
        <v>57</v>
      </c>
      <c r="B20" s="48"/>
      <c r="C20" s="49" t="s">
        <v>58</v>
      </c>
      <c r="D20" s="47"/>
      <c r="E20" s="47"/>
      <c r="F20" s="47"/>
      <c r="G20" s="47"/>
      <c r="H20" s="47"/>
      <c r="I20" s="47"/>
      <c r="J20" s="50">
        <v>3000</v>
      </c>
      <c r="K20" s="50"/>
      <c r="L20" s="50"/>
      <c r="M20" s="50">
        <v>-3000</v>
      </c>
      <c r="N20" s="50"/>
      <c r="O20" s="50"/>
      <c r="P20" s="50">
        <v>0</v>
      </c>
    </row>
    <row r="21" spans="1:16" ht="12.75" customHeight="1">
      <c r="A21" s="47" t="s">
        <v>55</v>
      </c>
      <c r="B21" s="48"/>
      <c r="C21" s="49" t="s">
        <v>56</v>
      </c>
      <c r="D21" s="47"/>
      <c r="E21" s="47"/>
      <c r="F21" s="47"/>
      <c r="G21" s="47"/>
      <c r="H21" s="47"/>
      <c r="I21" s="47"/>
      <c r="J21" s="50">
        <v>21368</v>
      </c>
      <c r="K21" s="50"/>
      <c r="L21" s="50"/>
      <c r="M21" s="50">
        <v>0</v>
      </c>
      <c r="N21" s="50"/>
      <c r="O21" s="50"/>
      <c r="P21" s="50">
        <v>21368</v>
      </c>
    </row>
    <row r="22" spans="1:16" ht="12.75" customHeight="1">
      <c r="A22" s="47"/>
      <c r="B22" s="48">
        <v>52</v>
      </c>
      <c r="C22" s="49" t="s">
        <v>41</v>
      </c>
      <c r="D22" s="47"/>
      <c r="E22" s="47"/>
      <c r="F22" s="47"/>
      <c r="G22" s="47"/>
      <c r="H22" s="47"/>
      <c r="I22" s="47"/>
      <c r="J22" s="50">
        <v>1781</v>
      </c>
      <c r="K22" s="50"/>
      <c r="L22" s="50"/>
      <c r="M22" s="50">
        <v>465</v>
      </c>
      <c r="N22" s="50"/>
      <c r="O22" s="50"/>
      <c r="P22" s="50">
        <v>2246</v>
      </c>
    </row>
    <row r="23" spans="1:16" ht="12.75" customHeight="1">
      <c r="A23" s="47" t="s">
        <v>49</v>
      </c>
      <c r="B23" s="48"/>
      <c r="C23" s="49" t="s">
        <v>50</v>
      </c>
      <c r="D23" s="47"/>
      <c r="E23" s="47"/>
      <c r="F23" s="47"/>
      <c r="G23" s="47"/>
      <c r="H23" s="47"/>
      <c r="I23" s="47"/>
      <c r="J23" s="50">
        <v>1781</v>
      </c>
      <c r="K23" s="50"/>
      <c r="L23" s="50"/>
      <c r="M23" s="50">
        <v>465</v>
      </c>
      <c r="N23" s="50"/>
      <c r="O23" s="50"/>
      <c r="P23" s="50">
        <v>2246</v>
      </c>
    </row>
    <row r="24" spans="1:16" ht="12.75" customHeight="1">
      <c r="A24" s="47" t="s">
        <v>51</v>
      </c>
      <c r="B24" s="48"/>
      <c r="C24" s="49" t="s">
        <v>52</v>
      </c>
      <c r="D24" s="47"/>
      <c r="E24" s="47"/>
      <c r="F24" s="47"/>
      <c r="G24" s="47"/>
      <c r="H24" s="47"/>
      <c r="I24" s="47"/>
      <c r="J24" s="50">
        <v>1781</v>
      </c>
      <c r="K24" s="50"/>
      <c r="L24" s="50"/>
      <c r="M24" s="50">
        <v>465</v>
      </c>
      <c r="N24" s="50"/>
      <c r="O24" s="50"/>
      <c r="P24" s="50">
        <v>2246</v>
      </c>
    </row>
    <row r="25" spans="1:16" ht="12.75" customHeight="1">
      <c r="A25" s="47"/>
      <c r="B25" s="48">
        <v>54</v>
      </c>
      <c r="C25" s="49" t="s">
        <v>42</v>
      </c>
      <c r="D25" s="47"/>
      <c r="E25" s="47"/>
      <c r="F25" s="47"/>
      <c r="G25" s="47"/>
      <c r="H25" s="47"/>
      <c r="I25" s="47"/>
      <c r="J25" s="50">
        <v>1512078</v>
      </c>
      <c r="K25" s="50"/>
      <c r="L25" s="50"/>
      <c r="M25" s="50">
        <v>-276712</v>
      </c>
      <c r="N25" s="50"/>
      <c r="O25" s="50"/>
      <c r="P25" s="50">
        <v>1235366</v>
      </c>
    </row>
    <row r="26" spans="1:16" ht="12.75" customHeight="1">
      <c r="A26" s="47" t="s">
        <v>49</v>
      </c>
      <c r="B26" s="48"/>
      <c r="C26" s="49" t="s">
        <v>50</v>
      </c>
      <c r="D26" s="47"/>
      <c r="E26" s="47"/>
      <c r="F26" s="47"/>
      <c r="G26" s="47"/>
      <c r="H26" s="47"/>
      <c r="I26" s="47"/>
      <c r="J26" s="50">
        <v>1512078</v>
      </c>
      <c r="K26" s="50"/>
      <c r="L26" s="50"/>
      <c r="M26" s="50">
        <v>-276712</v>
      </c>
      <c r="N26" s="50"/>
      <c r="O26" s="50"/>
      <c r="P26" s="50">
        <v>1235366</v>
      </c>
    </row>
    <row r="27" spans="1:16" ht="12.75" customHeight="1">
      <c r="A27" s="47" t="s">
        <v>57</v>
      </c>
      <c r="B27" s="48"/>
      <c r="C27" s="49" t="s">
        <v>58</v>
      </c>
      <c r="D27" s="47"/>
      <c r="E27" s="47"/>
      <c r="F27" s="47"/>
      <c r="G27" s="47"/>
      <c r="H27" s="47"/>
      <c r="I27" s="47"/>
      <c r="J27" s="50">
        <v>1512078</v>
      </c>
      <c r="K27" s="50"/>
      <c r="L27" s="50"/>
      <c r="M27" s="50">
        <v>-276712</v>
      </c>
      <c r="N27" s="50"/>
      <c r="O27" s="50"/>
      <c r="P27" s="50">
        <v>1235366</v>
      </c>
    </row>
    <row r="28" spans="1:16" ht="12.75" customHeight="1">
      <c r="A28" s="47"/>
      <c r="B28" s="48">
        <v>62</v>
      </c>
      <c r="C28" s="49" t="s">
        <v>45</v>
      </c>
      <c r="D28" s="47"/>
      <c r="E28" s="47"/>
      <c r="F28" s="47"/>
      <c r="G28" s="47"/>
      <c r="H28" s="47"/>
      <c r="I28" s="47"/>
      <c r="J28" s="50">
        <v>664</v>
      </c>
      <c r="K28" s="50"/>
      <c r="L28" s="50"/>
      <c r="M28" s="50">
        <v>0</v>
      </c>
      <c r="N28" s="50"/>
      <c r="O28" s="50"/>
      <c r="P28" s="50">
        <v>664</v>
      </c>
    </row>
    <row r="29" spans="1:16" ht="12.75" customHeight="1">
      <c r="A29" s="47" t="s">
        <v>49</v>
      </c>
      <c r="B29" s="48"/>
      <c r="C29" s="49" t="s">
        <v>50</v>
      </c>
      <c r="D29" s="47"/>
      <c r="E29" s="47"/>
      <c r="F29" s="47"/>
      <c r="G29" s="47"/>
      <c r="H29" s="47"/>
      <c r="I29" s="47"/>
      <c r="J29" s="50">
        <v>664</v>
      </c>
      <c r="K29" s="50"/>
      <c r="L29" s="50"/>
      <c r="M29" s="50">
        <v>0</v>
      </c>
      <c r="N29" s="50"/>
      <c r="O29" s="50"/>
      <c r="P29" s="50">
        <v>664</v>
      </c>
    </row>
    <row r="30" spans="1:16" ht="12.75" customHeight="1">
      <c r="A30" s="47" t="s">
        <v>53</v>
      </c>
      <c r="B30" s="48"/>
      <c r="C30" s="49" t="s">
        <v>54</v>
      </c>
      <c r="D30" s="47"/>
      <c r="E30" s="47"/>
      <c r="F30" s="47"/>
      <c r="G30" s="47"/>
      <c r="H30" s="47"/>
      <c r="I30" s="47"/>
      <c r="J30" s="50">
        <v>664</v>
      </c>
      <c r="K30" s="50"/>
      <c r="L30" s="50"/>
      <c r="M30" s="50">
        <v>0</v>
      </c>
      <c r="N30" s="50"/>
      <c r="O30" s="50"/>
      <c r="P30" s="50">
        <v>664</v>
      </c>
    </row>
    <row r="31" spans="1:16" ht="12.75" customHeight="1">
      <c r="A31" s="47"/>
      <c r="B31" s="48">
        <v>72</v>
      </c>
      <c r="C31" s="49" t="s">
        <v>46</v>
      </c>
      <c r="D31" s="47"/>
      <c r="E31" s="47"/>
      <c r="F31" s="47"/>
      <c r="G31" s="80"/>
      <c r="H31" s="47"/>
      <c r="I31" s="47"/>
      <c r="J31" s="50">
        <v>40</v>
      </c>
      <c r="K31" s="50"/>
      <c r="L31" s="50"/>
      <c r="M31" s="50">
        <v>0</v>
      </c>
      <c r="N31" s="50"/>
      <c r="O31" s="50"/>
      <c r="P31" s="50">
        <v>40</v>
      </c>
    </row>
    <row r="32" spans="1:16" ht="12.75" customHeight="1">
      <c r="A32" s="47" t="s">
        <v>86</v>
      </c>
      <c r="B32" s="48"/>
      <c r="C32" s="49" t="s">
        <v>87</v>
      </c>
      <c r="D32" s="47"/>
      <c r="E32" s="47"/>
      <c r="F32" s="47"/>
      <c r="G32" s="80"/>
      <c r="H32" s="47"/>
      <c r="I32" s="47"/>
      <c r="J32" s="50">
        <v>40</v>
      </c>
      <c r="K32" s="50"/>
      <c r="L32" s="50"/>
      <c r="M32" s="50">
        <v>0</v>
      </c>
      <c r="N32" s="50"/>
      <c r="O32" s="50"/>
      <c r="P32" s="50">
        <v>40</v>
      </c>
    </row>
    <row r="33" spans="1:16" ht="12.75" customHeight="1">
      <c r="A33" s="47" t="s">
        <v>88</v>
      </c>
      <c r="B33" s="48"/>
      <c r="C33" s="49" t="s">
        <v>89</v>
      </c>
      <c r="D33" s="47"/>
      <c r="E33" s="47"/>
      <c r="F33" s="47"/>
      <c r="G33" s="80"/>
      <c r="H33" s="47"/>
      <c r="I33" s="47"/>
      <c r="J33" s="50">
        <v>40</v>
      </c>
      <c r="K33" s="50"/>
      <c r="L33" s="50"/>
      <c r="M33" s="50">
        <v>0</v>
      </c>
      <c r="N33" s="50"/>
      <c r="O33" s="50"/>
      <c r="P33" s="50">
        <v>40</v>
      </c>
    </row>
    <row r="34" spans="1:16" ht="12.75" customHeight="1">
      <c r="A34" s="22"/>
      <c r="B34" s="23"/>
      <c r="C34" s="24" t="s">
        <v>47</v>
      </c>
      <c r="D34" s="22"/>
      <c r="E34" s="22"/>
      <c r="F34" s="22"/>
      <c r="G34" s="26"/>
      <c r="H34" s="21"/>
      <c r="I34" s="21"/>
      <c r="J34" s="25">
        <f>SUM(J8,J11,J15,J18,J22,J25,J28,J31)</f>
        <v>1720338</v>
      </c>
      <c r="K34" s="25"/>
      <c r="L34" s="25"/>
      <c r="M34" s="25">
        <f>SUM(M8,M11,M15,M18,M22,M25,M28,M31)</f>
        <v>-297184</v>
      </c>
      <c r="N34" s="25"/>
      <c r="O34" s="25"/>
      <c r="P34" s="25">
        <f>SUM(P8,P11,P15,P18,P22,P25,P28,P31)</f>
        <v>1423154</v>
      </c>
    </row>
    <row r="35" spans="1:16" ht="12.75" customHeight="1"/>
    <row r="36" spans="1:16" ht="12.75" customHeight="1"/>
    <row r="37" spans="1:16" ht="12.75" customHeight="1">
      <c r="A37" s="27" t="s">
        <v>9</v>
      </c>
    </row>
    <row r="38" spans="1:16" ht="12.75" customHeight="1"/>
    <row r="39" spans="1:16" ht="20.25" customHeight="1">
      <c r="A39" s="81" t="s">
        <v>20</v>
      </c>
      <c r="B39" s="82" t="s">
        <v>21</v>
      </c>
      <c r="C39" s="83" t="s">
        <v>22</v>
      </c>
      <c r="D39" s="83"/>
      <c r="E39" s="83"/>
      <c r="F39" s="83"/>
      <c r="G39" s="83"/>
      <c r="H39" s="83"/>
      <c r="I39" s="83"/>
      <c r="J39" s="85" t="s">
        <v>2</v>
      </c>
      <c r="K39" s="83"/>
      <c r="L39" s="83"/>
      <c r="M39" s="84" t="s">
        <v>3</v>
      </c>
      <c r="N39" s="93"/>
      <c r="O39" s="93"/>
      <c r="P39" s="85" t="s">
        <v>4</v>
      </c>
    </row>
    <row r="40" spans="1:16" ht="12.95" customHeight="1">
      <c r="A40" s="86"/>
      <c r="B40" s="86">
        <v>11</v>
      </c>
      <c r="C40" s="94" t="s">
        <v>84</v>
      </c>
      <c r="D40" s="94"/>
      <c r="E40" s="94"/>
      <c r="F40" s="94"/>
      <c r="G40" s="94"/>
      <c r="H40" s="94"/>
      <c r="I40" s="94"/>
      <c r="J40" s="95">
        <v>537</v>
      </c>
      <c r="K40" s="95"/>
      <c r="L40" s="95"/>
      <c r="M40" s="95">
        <v>1230</v>
      </c>
      <c r="N40" s="95"/>
      <c r="O40" s="95"/>
      <c r="P40" s="95">
        <v>1767</v>
      </c>
    </row>
    <row r="41" spans="1:16" ht="12.95" hidden="1" customHeight="1">
      <c r="A41" s="86"/>
      <c r="B41" s="86"/>
      <c r="C41" s="94"/>
      <c r="D41" s="94"/>
      <c r="E41" s="94"/>
      <c r="F41" s="94"/>
      <c r="G41" s="94"/>
      <c r="H41" s="94"/>
      <c r="I41" s="94"/>
      <c r="J41" s="95"/>
      <c r="K41" s="95"/>
      <c r="L41" s="95"/>
      <c r="M41" s="95"/>
      <c r="N41" s="95"/>
      <c r="O41" s="95"/>
      <c r="P41" s="95"/>
    </row>
    <row r="42" spans="1:16" ht="12.95" customHeight="1">
      <c r="A42" s="86" t="s">
        <v>28</v>
      </c>
      <c r="B42" s="86"/>
      <c r="C42" s="94" t="s">
        <v>29</v>
      </c>
      <c r="D42" s="94"/>
      <c r="E42" s="94"/>
      <c r="F42" s="94"/>
      <c r="G42" s="94"/>
      <c r="H42" s="94"/>
      <c r="I42" s="94"/>
      <c r="J42" s="95">
        <v>398</v>
      </c>
      <c r="K42" s="95"/>
      <c r="L42" s="95"/>
      <c r="M42" s="95">
        <v>1203</v>
      </c>
      <c r="N42" s="95"/>
      <c r="O42" s="95"/>
      <c r="P42" s="95">
        <v>1601</v>
      </c>
    </row>
    <row r="43" spans="1:16" ht="12.95" customHeight="1">
      <c r="A43" s="86" t="s">
        <v>31</v>
      </c>
      <c r="B43" s="86"/>
      <c r="C43" s="94" t="s">
        <v>32</v>
      </c>
      <c r="D43" s="94"/>
      <c r="E43" s="94"/>
      <c r="F43" s="94"/>
      <c r="G43" s="94"/>
      <c r="H43" s="94"/>
      <c r="I43" s="94"/>
      <c r="J43" s="95">
        <v>340</v>
      </c>
      <c r="K43" s="95"/>
      <c r="L43" s="95"/>
      <c r="M43" s="95">
        <v>-146</v>
      </c>
      <c r="N43" s="95"/>
      <c r="O43" s="95"/>
      <c r="P43" s="95">
        <v>194</v>
      </c>
    </row>
    <row r="44" spans="1:16" ht="12.95" customHeight="1">
      <c r="A44" s="86" t="s">
        <v>33</v>
      </c>
      <c r="B44" s="86"/>
      <c r="C44" s="94" t="s">
        <v>34</v>
      </c>
      <c r="D44" s="94"/>
      <c r="E44" s="94"/>
      <c r="F44" s="94"/>
      <c r="G44" s="94"/>
      <c r="H44" s="94"/>
      <c r="I44" s="94"/>
      <c r="J44" s="95">
        <v>58</v>
      </c>
      <c r="K44" s="95"/>
      <c r="L44" s="95"/>
      <c r="M44" s="95">
        <v>1349</v>
      </c>
      <c r="N44" s="95"/>
      <c r="O44" s="95"/>
      <c r="P44" s="95">
        <v>1407</v>
      </c>
    </row>
    <row r="45" spans="1:16" s="20" customFormat="1" ht="12.95" customHeight="1">
      <c r="A45" s="88" t="s">
        <v>35</v>
      </c>
      <c r="B45" s="88"/>
      <c r="C45" s="96" t="s">
        <v>36</v>
      </c>
      <c r="D45" s="96"/>
      <c r="E45" s="96"/>
      <c r="F45" s="96"/>
      <c r="G45" s="96"/>
      <c r="H45" s="96"/>
      <c r="I45" s="96"/>
      <c r="J45" s="97">
        <v>139</v>
      </c>
      <c r="K45" s="97"/>
      <c r="L45" s="97"/>
      <c r="M45" s="97">
        <v>27</v>
      </c>
      <c r="N45" s="97"/>
      <c r="O45" s="97"/>
      <c r="P45" s="97">
        <v>166</v>
      </c>
    </row>
    <row r="46" spans="1:16" s="20" customFormat="1" ht="12.95" customHeight="1">
      <c r="A46" s="88" t="s">
        <v>37</v>
      </c>
      <c r="B46" s="88"/>
      <c r="C46" s="96" t="s">
        <v>38</v>
      </c>
      <c r="D46" s="96"/>
      <c r="E46" s="96"/>
      <c r="F46" s="96"/>
      <c r="G46" s="96"/>
      <c r="H46" s="96"/>
      <c r="I46" s="96"/>
      <c r="J46" s="97">
        <v>139</v>
      </c>
      <c r="K46" s="97"/>
      <c r="L46" s="97"/>
      <c r="M46" s="97">
        <v>27</v>
      </c>
      <c r="N46" s="97"/>
      <c r="O46" s="97"/>
      <c r="P46" s="97">
        <v>166</v>
      </c>
    </row>
    <row r="47" spans="1:16" s="20" customFormat="1" ht="12.95" customHeight="1">
      <c r="A47" s="88"/>
      <c r="B47" s="90">
        <v>32</v>
      </c>
      <c r="C47" s="96" t="s">
        <v>94</v>
      </c>
      <c r="D47" s="96"/>
      <c r="E47" s="96"/>
      <c r="F47" s="96"/>
      <c r="G47" s="96"/>
      <c r="H47" s="96"/>
      <c r="I47" s="96"/>
      <c r="J47" s="97">
        <v>53389</v>
      </c>
      <c r="K47" s="97"/>
      <c r="L47" s="97"/>
      <c r="M47" s="97">
        <v>-26892</v>
      </c>
      <c r="N47" s="97"/>
      <c r="O47" s="97"/>
      <c r="P47" s="97">
        <v>26497</v>
      </c>
    </row>
    <row r="48" spans="1:16" s="20" customFormat="1" ht="12.95" customHeight="1">
      <c r="A48" s="88" t="s">
        <v>28</v>
      </c>
      <c r="B48" s="88"/>
      <c r="C48" s="96" t="s">
        <v>29</v>
      </c>
      <c r="D48" s="96"/>
      <c r="E48" s="96"/>
      <c r="F48" s="96"/>
      <c r="G48" s="96"/>
      <c r="H48" s="96"/>
      <c r="I48" s="96"/>
      <c r="J48" s="97">
        <v>12064</v>
      </c>
      <c r="K48" s="97"/>
      <c r="L48" s="97"/>
      <c r="M48" s="97">
        <v>-350</v>
      </c>
      <c r="N48" s="97"/>
      <c r="O48" s="97"/>
      <c r="P48" s="97">
        <v>11714</v>
      </c>
    </row>
    <row r="49" spans="1:25" ht="12.95" customHeight="1">
      <c r="A49" s="86" t="s">
        <v>31</v>
      </c>
      <c r="B49" s="86"/>
      <c r="C49" s="94" t="s">
        <v>32</v>
      </c>
      <c r="D49" s="94"/>
      <c r="E49" s="94"/>
      <c r="F49" s="94"/>
      <c r="G49" s="94"/>
      <c r="H49" s="94"/>
      <c r="I49" s="94"/>
      <c r="J49" s="95">
        <v>3318</v>
      </c>
      <c r="K49" s="95"/>
      <c r="L49" s="95"/>
      <c r="M49" s="95">
        <v>0</v>
      </c>
      <c r="N49" s="95"/>
      <c r="O49" s="95"/>
      <c r="P49" s="95">
        <v>3318</v>
      </c>
    </row>
    <row r="50" spans="1:25" s="20" customFormat="1" ht="12.95" customHeight="1">
      <c r="A50" s="88" t="s">
        <v>33</v>
      </c>
      <c r="B50" s="88"/>
      <c r="C50" s="96" t="s">
        <v>34</v>
      </c>
      <c r="D50" s="96"/>
      <c r="E50" s="96"/>
      <c r="F50" s="96"/>
      <c r="G50" s="96"/>
      <c r="H50" s="96"/>
      <c r="I50" s="96"/>
      <c r="J50" s="97">
        <v>8746</v>
      </c>
      <c r="K50" s="97"/>
      <c r="L50" s="97"/>
      <c r="M50" s="97">
        <v>-350</v>
      </c>
      <c r="N50" s="97"/>
      <c r="O50" s="97"/>
      <c r="P50" s="97">
        <v>8396</v>
      </c>
    </row>
    <row r="51" spans="1:25" s="20" customFormat="1" ht="12.95" customHeight="1">
      <c r="A51" s="88" t="s">
        <v>35</v>
      </c>
      <c r="B51" s="88"/>
      <c r="C51" s="96" t="s">
        <v>36</v>
      </c>
      <c r="D51" s="96"/>
      <c r="E51" s="96"/>
      <c r="F51" s="96"/>
      <c r="G51" s="96"/>
      <c r="H51" s="96"/>
      <c r="I51" s="96"/>
      <c r="J51" s="97">
        <v>41325</v>
      </c>
      <c r="K51" s="97"/>
      <c r="L51" s="97"/>
      <c r="M51" s="97">
        <v>-26542</v>
      </c>
      <c r="N51" s="97"/>
      <c r="O51" s="97"/>
      <c r="P51" s="97">
        <v>14783</v>
      </c>
    </row>
    <row r="52" spans="1:25" s="20" customFormat="1" ht="12.95" customHeight="1">
      <c r="A52" s="88" t="s">
        <v>37</v>
      </c>
      <c r="B52" s="88"/>
      <c r="C52" s="96" t="s">
        <v>38</v>
      </c>
      <c r="D52" s="96"/>
      <c r="E52" s="96"/>
      <c r="F52" s="96"/>
      <c r="G52" s="96"/>
      <c r="H52" s="96"/>
      <c r="I52" s="96"/>
      <c r="J52" s="97">
        <v>41325</v>
      </c>
      <c r="K52" s="97"/>
      <c r="L52" s="97"/>
      <c r="M52" s="97">
        <v>-26542</v>
      </c>
      <c r="N52" s="97"/>
      <c r="O52" s="97"/>
      <c r="P52" s="97">
        <v>14783</v>
      </c>
    </row>
    <row r="53" spans="1:25" s="20" customFormat="1" ht="12.95" customHeight="1">
      <c r="A53" s="88"/>
      <c r="B53" s="90">
        <v>46</v>
      </c>
      <c r="C53" s="96" t="s">
        <v>95</v>
      </c>
      <c r="D53" s="96"/>
      <c r="E53" s="96"/>
      <c r="F53" s="96"/>
      <c r="G53" s="96"/>
      <c r="H53" s="96"/>
      <c r="I53" s="96"/>
      <c r="J53" s="97">
        <v>130135</v>
      </c>
      <c r="K53" s="97"/>
      <c r="L53" s="97"/>
      <c r="M53" s="97">
        <v>15225</v>
      </c>
      <c r="N53" s="97"/>
      <c r="O53" s="97"/>
      <c r="P53" s="97">
        <f>P55+P57</f>
        <v>145360</v>
      </c>
    </row>
    <row r="54" spans="1:25" s="20" customFormat="1" ht="12.95" hidden="1" customHeight="1">
      <c r="A54" s="88"/>
      <c r="B54" s="88"/>
      <c r="C54" s="96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</row>
    <row r="55" spans="1:25" ht="12.95" customHeight="1">
      <c r="A55" s="86" t="s">
        <v>28</v>
      </c>
      <c r="B55" s="86"/>
      <c r="C55" s="94" t="s">
        <v>29</v>
      </c>
      <c r="D55" s="94"/>
      <c r="E55" s="94"/>
      <c r="F55" s="94"/>
      <c r="G55" s="94"/>
      <c r="H55" s="94"/>
      <c r="I55" s="94"/>
      <c r="J55" s="95">
        <v>128808</v>
      </c>
      <c r="K55" s="95"/>
      <c r="L55" s="95"/>
      <c r="M55" s="95">
        <v>15225</v>
      </c>
      <c r="N55" s="95"/>
      <c r="O55" s="95"/>
      <c r="P55" s="95">
        <v>144033</v>
      </c>
    </row>
    <row r="56" spans="1:25" ht="12.95" customHeight="1">
      <c r="A56" s="86" t="s">
        <v>33</v>
      </c>
      <c r="B56" s="86"/>
      <c r="C56" s="94" t="s">
        <v>34</v>
      </c>
      <c r="D56" s="94"/>
      <c r="E56" s="94"/>
      <c r="F56" s="94"/>
      <c r="G56" s="94"/>
      <c r="H56" s="94"/>
      <c r="I56" s="94"/>
      <c r="J56" s="95">
        <v>128808</v>
      </c>
      <c r="K56" s="95"/>
      <c r="L56" s="95"/>
      <c r="M56" s="95">
        <v>15225</v>
      </c>
      <c r="N56" s="95"/>
      <c r="O56" s="95"/>
      <c r="P56" s="95">
        <f>J56+M56</f>
        <v>144033</v>
      </c>
    </row>
    <row r="57" spans="1:25" s="20" customFormat="1" ht="12.95" customHeight="1">
      <c r="A57" s="88" t="s">
        <v>35</v>
      </c>
      <c r="B57" s="88"/>
      <c r="C57" s="96" t="s">
        <v>36</v>
      </c>
      <c r="D57" s="96"/>
      <c r="E57" s="96"/>
      <c r="F57" s="96"/>
      <c r="G57" s="96"/>
      <c r="H57" s="96"/>
      <c r="I57" s="96"/>
      <c r="J57" s="97">
        <v>1327</v>
      </c>
      <c r="K57" s="97"/>
      <c r="L57" s="97"/>
      <c r="M57" s="97">
        <v>0</v>
      </c>
      <c r="N57" s="97"/>
      <c r="O57" s="97"/>
      <c r="P57" s="97">
        <v>1327</v>
      </c>
    </row>
    <row r="58" spans="1:25" s="20" customFormat="1" ht="12.95" customHeight="1">
      <c r="A58" s="88" t="s">
        <v>37</v>
      </c>
      <c r="B58" s="88"/>
      <c r="C58" s="96" t="s">
        <v>38</v>
      </c>
      <c r="D58" s="96"/>
      <c r="E58" s="96"/>
      <c r="F58" s="96"/>
      <c r="G58" s="96"/>
      <c r="H58" s="96"/>
      <c r="I58" s="96"/>
      <c r="J58" s="97">
        <v>1327</v>
      </c>
      <c r="K58" s="97"/>
      <c r="L58" s="97"/>
      <c r="M58" s="97">
        <v>0</v>
      </c>
      <c r="N58" s="97"/>
      <c r="O58" s="97"/>
      <c r="P58" s="97">
        <v>1327</v>
      </c>
    </row>
    <row r="59" spans="1:25" s="20" customFormat="1" ht="12.95" hidden="1" customHeight="1">
      <c r="A59" s="88"/>
      <c r="B59" s="88"/>
      <c r="C59" s="96"/>
      <c r="D59" s="96"/>
      <c r="E59" s="96"/>
      <c r="F59" s="96"/>
      <c r="G59" s="96"/>
      <c r="H59" s="96"/>
      <c r="I59" s="96"/>
      <c r="J59" s="97"/>
      <c r="K59" s="97"/>
      <c r="L59" s="97"/>
      <c r="M59" s="97"/>
      <c r="N59" s="97"/>
      <c r="O59" s="97"/>
      <c r="P59" s="97"/>
    </row>
    <row r="60" spans="1:25" s="20" customFormat="1" ht="12.95" customHeight="1">
      <c r="A60" s="88"/>
      <c r="B60" s="90">
        <v>49</v>
      </c>
      <c r="C60" s="96" t="s">
        <v>90</v>
      </c>
      <c r="D60" s="96"/>
      <c r="E60" s="96"/>
      <c r="F60" s="96"/>
      <c r="G60" s="96"/>
      <c r="H60" s="96"/>
      <c r="I60" s="96"/>
      <c r="J60" s="97">
        <v>31004</v>
      </c>
      <c r="K60" s="97"/>
      <c r="L60" s="97"/>
      <c r="M60" s="97">
        <v>-500</v>
      </c>
      <c r="N60" s="97"/>
      <c r="O60" s="97"/>
      <c r="P60" s="97">
        <v>30504</v>
      </c>
    </row>
    <row r="61" spans="1:25" ht="12.95" customHeight="1">
      <c r="A61" s="86" t="s">
        <v>28</v>
      </c>
      <c r="B61" s="86"/>
      <c r="C61" s="94" t="s">
        <v>29</v>
      </c>
      <c r="D61" s="94"/>
      <c r="E61" s="94"/>
      <c r="F61" s="94"/>
      <c r="G61" s="94"/>
      <c r="H61" s="94"/>
      <c r="I61" s="94"/>
      <c r="J61" s="95">
        <v>21415</v>
      </c>
      <c r="K61" s="95"/>
      <c r="L61" s="95"/>
      <c r="M61" s="95">
        <v>-1179</v>
      </c>
      <c r="N61" s="95"/>
      <c r="O61" s="95"/>
      <c r="P61" s="95">
        <v>20236</v>
      </c>
    </row>
    <row r="62" spans="1:25" s="20" customFormat="1" ht="12.95" customHeight="1">
      <c r="A62" s="88" t="s">
        <v>31</v>
      </c>
      <c r="B62" s="88"/>
      <c r="C62" s="96" t="s">
        <v>32</v>
      </c>
      <c r="D62" s="96"/>
      <c r="E62" s="96"/>
      <c r="F62" s="96"/>
      <c r="G62" s="96"/>
      <c r="H62" s="96"/>
      <c r="I62" s="96"/>
      <c r="J62" s="97">
        <v>300</v>
      </c>
      <c r="K62" s="97"/>
      <c r="L62" s="97"/>
      <c r="M62" s="97">
        <v>0</v>
      </c>
      <c r="N62" s="97"/>
      <c r="O62" s="97"/>
      <c r="P62" s="97">
        <v>300</v>
      </c>
    </row>
    <row r="63" spans="1:25" s="20" customFormat="1" ht="12.95" customHeight="1">
      <c r="A63" s="88" t="s">
        <v>33</v>
      </c>
      <c r="B63" s="88"/>
      <c r="C63" s="96" t="s">
        <v>34</v>
      </c>
      <c r="D63" s="96"/>
      <c r="E63" s="96"/>
      <c r="F63" s="96"/>
      <c r="G63" s="96"/>
      <c r="H63" s="96"/>
      <c r="I63" s="96"/>
      <c r="J63" s="97">
        <v>21115</v>
      </c>
      <c r="K63" s="97"/>
      <c r="L63" s="97"/>
      <c r="M63" s="97">
        <v>-1179</v>
      </c>
      <c r="N63" s="97"/>
      <c r="O63" s="97"/>
      <c r="P63" s="97">
        <v>19936</v>
      </c>
    </row>
    <row r="64" spans="1:25" s="20" customFormat="1" ht="12.95" customHeight="1">
      <c r="A64" s="88" t="s">
        <v>35</v>
      </c>
      <c r="B64" s="88"/>
      <c r="C64" s="96" t="s">
        <v>36</v>
      </c>
      <c r="D64" s="96"/>
      <c r="E64" s="96"/>
      <c r="F64" s="96"/>
      <c r="G64" s="96"/>
      <c r="H64" s="96"/>
      <c r="I64" s="96"/>
      <c r="J64" s="97">
        <v>9589</v>
      </c>
      <c r="K64" s="97"/>
      <c r="L64" s="97"/>
      <c r="M64" s="97">
        <v>679</v>
      </c>
      <c r="N64" s="97"/>
      <c r="O64" s="97"/>
      <c r="P64" s="97">
        <v>10268</v>
      </c>
      <c r="Y64" s="20">
        <f>M40+M47+M53+M60+M67+M78+M86+M90</f>
        <v>-287184</v>
      </c>
    </row>
    <row r="65" spans="1:16" ht="12.95" customHeight="1">
      <c r="A65" s="86" t="s">
        <v>37</v>
      </c>
      <c r="B65" s="86"/>
      <c r="C65" s="94" t="s">
        <v>38</v>
      </c>
      <c r="D65" s="94"/>
      <c r="E65" s="94"/>
      <c r="F65" s="94"/>
      <c r="G65" s="94"/>
      <c r="H65" s="94"/>
      <c r="I65" s="94"/>
      <c r="J65" s="95">
        <v>9589</v>
      </c>
      <c r="K65" s="95"/>
      <c r="L65" s="95"/>
      <c r="M65" s="95">
        <v>679</v>
      </c>
      <c r="N65" s="95"/>
      <c r="O65" s="95"/>
      <c r="P65" s="95">
        <v>10268</v>
      </c>
    </row>
    <row r="66" spans="1:16" ht="12.95" hidden="1" customHeight="1">
      <c r="A66" s="86"/>
      <c r="B66" s="86"/>
      <c r="C66" s="94"/>
      <c r="D66" s="94"/>
      <c r="E66" s="94"/>
      <c r="F66" s="94"/>
      <c r="G66" s="94"/>
      <c r="H66" s="94"/>
      <c r="I66" s="94"/>
      <c r="J66" s="95"/>
      <c r="K66" s="95"/>
      <c r="L66" s="95"/>
      <c r="M66" s="95"/>
      <c r="N66" s="95"/>
      <c r="O66" s="95"/>
      <c r="P66" s="95"/>
    </row>
    <row r="67" spans="1:16" s="20" customFormat="1" ht="12.95" customHeight="1">
      <c r="A67" s="88"/>
      <c r="B67" s="90">
        <v>52</v>
      </c>
      <c r="C67" s="96" t="s">
        <v>96</v>
      </c>
      <c r="D67" s="96"/>
      <c r="E67" s="96"/>
      <c r="F67" s="96"/>
      <c r="G67" s="96"/>
      <c r="H67" s="96"/>
      <c r="I67" s="96"/>
      <c r="J67" s="97">
        <v>1781</v>
      </c>
      <c r="K67" s="97"/>
      <c r="L67" s="97"/>
      <c r="M67" s="97">
        <v>465</v>
      </c>
      <c r="N67" s="97"/>
      <c r="O67" s="97"/>
      <c r="P67" s="97">
        <v>2246</v>
      </c>
    </row>
    <row r="68" spans="1:16" s="20" customFormat="1" ht="12.95" hidden="1" customHeight="1">
      <c r="A68" s="88"/>
      <c r="B68" s="88"/>
      <c r="C68" s="96"/>
      <c r="D68" s="96"/>
      <c r="E68" s="96"/>
      <c r="F68" s="96"/>
      <c r="G68" s="96"/>
      <c r="H68" s="96"/>
      <c r="I68" s="96"/>
      <c r="J68" s="97"/>
      <c r="K68" s="97"/>
      <c r="L68" s="97"/>
      <c r="M68" s="97"/>
      <c r="N68" s="97"/>
      <c r="O68" s="97"/>
      <c r="P68" s="97"/>
    </row>
    <row r="69" spans="1:16" ht="12.95" customHeight="1">
      <c r="A69" s="86" t="s">
        <v>28</v>
      </c>
      <c r="B69" s="86"/>
      <c r="C69" s="94" t="s">
        <v>29</v>
      </c>
      <c r="D69" s="94"/>
      <c r="E69" s="94"/>
      <c r="F69" s="94"/>
      <c r="G69" s="94"/>
      <c r="H69" s="94"/>
      <c r="I69" s="94"/>
      <c r="J69" s="95">
        <v>1781</v>
      </c>
      <c r="K69" s="95"/>
      <c r="L69" s="95"/>
      <c r="M69" s="95">
        <v>465</v>
      </c>
      <c r="N69" s="95"/>
      <c r="O69" s="95"/>
      <c r="P69" s="95">
        <v>2246</v>
      </c>
    </row>
    <row r="70" spans="1:16" ht="12.95" customHeight="1">
      <c r="A70" s="86" t="s">
        <v>33</v>
      </c>
      <c r="B70" s="86"/>
      <c r="C70" s="94" t="s">
        <v>34</v>
      </c>
      <c r="D70" s="94"/>
      <c r="E70" s="94"/>
      <c r="F70" s="94"/>
      <c r="G70" s="94"/>
      <c r="H70" s="94"/>
      <c r="I70" s="94"/>
      <c r="J70" s="95">
        <v>1781</v>
      </c>
      <c r="K70" s="95"/>
      <c r="L70" s="95"/>
      <c r="M70" s="95">
        <v>465</v>
      </c>
      <c r="N70" s="95"/>
      <c r="O70" s="95"/>
      <c r="P70" s="95">
        <v>2246</v>
      </c>
    </row>
    <row r="71" spans="1:16" ht="12.95" hidden="1" customHeight="1">
      <c r="A71" s="86"/>
      <c r="B71" s="86"/>
      <c r="C71" s="94"/>
      <c r="D71" s="94"/>
      <c r="E71" s="94"/>
      <c r="F71" s="94"/>
      <c r="G71" s="94"/>
      <c r="H71" s="94"/>
      <c r="I71" s="94"/>
      <c r="J71" s="95"/>
      <c r="K71" s="95"/>
      <c r="L71" s="95"/>
      <c r="M71" s="95"/>
      <c r="N71" s="95"/>
      <c r="O71" s="95"/>
      <c r="P71" s="95"/>
    </row>
    <row r="72" spans="1:16" s="20" customFormat="1" ht="12.95" hidden="1" customHeight="1">
      <c r="A72" s="88"/>
      <c r="B72" s="88"/>
      <c r="C72" s="96"/>
      <c r="D72" s="96"/>
      <c r="E72" s="96"/>
      <c r="F72" s="96"/>
      <c r="G72" s="96"/>
      <c r="H72" s="96"/>
      <c r="I72" s="96"/>
      <c r="J72" s="97"/>
      <c r="K72" s="97"/>
      <c r="L72" s="97"/>
      <c r="M72" s="97"/>
      <c r="N72" s="97"/>
      <c r="O72" s="97"/>
      <c r="P72" s="97"/>
    </row>
    <row r="73" spans="1:16" s="20" customFormat="1" ht="12.95" hidden="1" customHeight="1">
      <c r="A73" s="88" t="s">
        <v>97</v>
      </c>
      <c r="B73" s="88"/>
      <c r="C73" s="96"/>
      <c r="D73" s="96" t="s">
        <v>19</v>
      </c>
      <c r="E73" s="96"/>
      <c r="F73" s="96"/>
      <c r="G73" s="96"/>
      <c r="H73" s="96"/>
      <c r="I73" s="96"/>
      <c r="J73" s="97"/>
      <c r="K73" s="97"/>
      <c r="L73" s="97"/>
      <c r="M73" s="97"/>
      <c r="N73" s="97"/>
      <c r="O73" s="97"/>
      <c r="P73" s="97"/>
    </row>
    <row r="74" spans="1:16" s="20" customFormat="1" ht="12.95" hidden="1" customHeight="1">
      <c r="A74" s="88"/>
      <c r="B74" s="88"/>
      <c r="C74" s="96"/>
      <c r="D74" s="96"/>
      <c r="E74" s="96"/>
      <c r="F74" s="96"/>
      <c r="G74" s="96"/>
      <c r="H74" s="96"/>
      <c r="I74" s="96"/>
      <c r="J74" s="97"/>
      <c r="K74" s="97"/>
      <c r="L74" s="97"/>
      <c r="M74" s="97"/>
      <c r="N74" s="97"/>
      <c r="O74" s="97"/>
      <c r="P74" s="97"/>
    </row>
    <row r="75" spans="1:16" s="20" customFormat="1" ht="12.95" hidden="1" customHeight="1">
      <c r="A75" s="88" t="s">
        <v>20</v>
      </c>
      <c r="B75" s="88"/>
      <c r="C75" s="96" t="s">
        <v>22</v>
      </c>
      <c r="D75" s="96"/>
      <c r="E75" s="96"/>
      <c r="F75" s="96"/>
      <c r="G75" s="96"/>
      <c r="H75" s="96"/>
      <c r="I75" s="96"/>
      <c r="J75" s="97" t="s">
        <v>23</v>
      </c>
      <c r="K75" s="97"/>
      <c r="L75" s="97"/>
      <c r="M75" s="97" t="s">
        <v>24</v>
      </c>
      <c r="N75" s="97"/>
      <c r="O75" s="97"/>
      <c r="P75" s="97" t="s">
        <v>25</v>
      </c>
    </row>
    <row r="76" spans="1:16" s="20" customFormat="1" ht="12.95" hidden="1" customHeight="1">
      <c r="A76" s="88"/>
      <c r="B76" s="88"/>
      <c r="C76" s="96"/>
      <c r="D76" s="96"/>
      <c r="E76" s="96"/>
      <c r="F76" s="96"/>
      <c r="G76" s="96"/>
      <c r="H76" s="96"/>
      <c r="I76" s="96"/>
      <c r="J76" s="97"/>
      <c r="K76" s="97"/>
      <c r="L76" s="97"/>
      <c r="M76" s="97"/>
      <c r="N76" s="97"/>
      <c r="O76" s="97"/>
      <c r="P76" s="97"/>
    </row>
    <row r="77" spans="1:16" s="20" customFormat="1" ht="12.95" hidden="1" customHeight="1">
      <c r="A77" s="88"/>
      <c r="B77" s="88"/>
      <c r="C77" s="96"/>
      <c r="D77" s="96"/>
      <c r="E77" s="96"/>
      <c r="F77" s="96"/>
      <c r="G77" s="96"/>
      <c r="H77" s="96"/>
      <c r="I77" s="96"/>
      <c r="J77" s="97"/>
      <c r="K77" s="97"/>
      <c r="L77" s="97"/>
      <c r="M77" s="97"/>
      <c r="N77" s="97"/>
      <c r="O77" s="97"/>
      <c r="P77" s="97"/>
    </row>
    <row r="78" spans="1:16" s="20" customFormat="1" ht="12.95" customHeight="1">
      <c r="A78" s="88"/>
      <c r="B78" s="90">
        <v>54</v>
      </c>
      <c r="C78" s="96" t="s">
        <v>91</v>
      </c>
      <c r="D78" s="96"/>
      <c r="E78" s="96"/>
      <c r="F78" s="96"/>
      <c r="G78" s="96"/>
      <c r="H78" s="96"/>
      <c r="I78" s="96"/>
      <c r="J78" s="97">
        <v>1512078</v>
      </c>
      <c r="K78" s="97"/>
      <c r="L78" s="97"/>
      <c r="M78" s="97">
        <v>-276712</v>
      </c>
      <c r="N78" s="97"/>
      <c r="O78" s="97"/>
      <c r="P78" s="97">
        <v>1235366</v>
      </c>
    </row>
    <row r="79" spans="1:16" s="20" customFormat="1" ht="12.95" customHeight="1">
      <c r="A79" s="88" t="s">
        <v>28</v>
      </c>
      <c r="B79" s="88"/>
      <c r="C79" s="96" t="s">
        <v>29</v>
      </c>
      <c r="D79" s="96"/>
      <c r="E79" s="96"/>
      <c r="F79" s="96"/>
      <c r="G79" s="96"/>
      <c r="H79" s="96"/>
      <c r="I79" s="96"/>
      <c r="J79" s="97">
        <v>1198542</v>
      </c>
      <c r="K79" s="97"/>
      <c r="L79" s="97"/>
      <c r="M79" s="97">
        <v>34170</v>
      </c>
      <c r="N79" s="97"/>
      <c r="O79" s="97"/>
      <c r="P79" s="97">
        <v>1232712</v>
      </c>
    </row>
    <row r="80" spans="1:16" ht="12.95" customHeight="1">
      <c r="A80" s="86" t="s">
        <v>31</v>
      </c>
      <c r="B80" s="86"/>
      <c r="C80" s="94" t="s">
        <v>32</v>
      </c>
      <c r="D80" s="94"/>
      <c r="E80" s="94"/>
      <c r="F80" s="94"/>
      <c r="G80" s="94"/>
      <c r="H80" s="94"/>
      <c r="I80" s="94"/>
      <c r="J80" s="95">
        <v>1187812</v>
      </c>
      <c r="K80" s="95"/>
      <c r="L80" s="95"/>
      <c r="M80" s="95">
        <v>36476</v>
      </c>
      <c r="N80" s="95"/>
      <c r="O80" s="95"/>
      <c r="P80" s="95">
        <v>1224288</v>
      </c>
    </row>
    <row r="81" spans="1:17" ht="12.95" customHeight="1">
      <c r="A81" s="86" t="s">
        <v>33</v>
      </c>
      <c r="B81" s="86"/>
      <c r="C81" s="94" t="s">
        <v>34</v>
      </c>
      <c r="D81" s="94"/>
      <c r="E81" s="94"/>
      <c r="F81" s="94"/>
      <c r="G81" s="94"/>
      <c r="H81" s="94"/>
      <c r="I81" s="94"/>
      <c r="J81" s="95">
        <v>9330</v>
      </c>
      <c r="K81" s="95"/>
      <c r="L81" s="95"/>
      <c r="M81" s="95">
        <v>-1152</v>
      </c>
      <c r="N81" s="95"/>
      <c r="O81" s="95"/>
      <c r="P81" s="95">
        <v>8178</v>
      </c>
    </row>
    <row r="82" spans="1:17" ht="12.95" customHeight="1">
      <c r="A82" s="86" t="s">
        <v>43</v>
      </c>
      <c r="B82" s="86"/>
      <c r="C82" s="94" t="s">
        <v>44</v>
      </c>
      <c r="D82" s="94"/>
      <c r="E82" s="94"/>
      <c r="F82" s="94"/>
      <c r="G82" s="94"/>
      <c r="H82" s="94"/>
      <c r="I82" s="94"/>
      <c r="J82" s="95">
        <v>1400</v>
      </c>
      <c r="K82" s="95"/>
      <c r="L82" s="95"/>
      <c r="M82" s="95">
        <v>-1154</v>
      </c>
      <c r="N82" s="95"/>
      <c r="O82" s="95"/>
      <c r="P82" s="95">
        <v>246</v>
      </c>
    </row>
    <row r="83" spans="1:17" ht="12.95" customHeight="1">
      <c r="A83" s="86" t="s">
        <v>35</v>
      </c>
      <c r="B83" s="86"/>
      <c r="C83" s="94" t="s">
        <v>36</v>
      </c>
      <c r="D83" s="94"/>
      <c r="E83" s="94"/>
      <c r="F83" s="94"/>
      <c r="G83" s="94"/>
      <c r="H83" s="94"/>
      <c r="I83" s="94"/>
      <c r="J83" s="95">
        <v>313536</v>
      </c>
      <c r="K83" s="95"/>
      <c r="L83" s="95"/>
      <c r="M83" s="95">
        <v>-310882</v>
      </c>
      <c r="N83" s="95"/>
      <c r="O83" s="95"/>
      <c r="P83" s="95">
        <v>2654</v>
      </c>
    </row>
    <row r="84" spans="1:17" ht="12.95" customHeight="1">
      <c r="A84" s="86" t="s">
        <v>37</v>
      </c>
      <c r="B84" s="86"/>
      <c r="C84" s="94" t="s">
        <v>38</v>
      </c>
      <c r="D84" s="94"/>
      <c r="E84" s="94"/>
      <c r="F84" s="94"/>
      <c r="G84" s="94"/>
      <c r="H84" s="94"/>
      <c r="I84" s="94"/>
      <c r="J84" s="95">
        <v>313536</v>
      </c>
      <c r="K84" s="95"/>
      <c r="L84" s="95"/>
      <c r="M84" s="95">
        <v>-310882</v>
      </c>
      <c r="N84" s="95"/>
      <c r="O84" s="95"/>
      <c r="P84" s="95">
        <v>2654</v>
      </c>
    </row>
    <row r="85" spans="1:17" s="20" customFormat="1" ht="12.95" hidden="1" customHeight="1">
      <c r="A85" s="88"/>
      <c r="B85" s="88"/>
      <c r="C85" s="96"/>
      <c r="D85" s="96"/>
      <c r="E85" s="96"/>
      <c r="F85" s="96"/>
      <c r="G85" s="96"/>
      <c r="H85" s="96"/>
      <c r="I85" s="96"/>
      <c r="J85" s="97"/>
      <c r="K85" s="97"/>
      <c r="L85" s="97"/>
      <c r="M85" s="97"/>
      <c r="N85" s="97"/>
      <c r="O85" s="97"/>
      <c r="P85" s="97"/>
    </row>
    <row r="86" spans="1:17" s="20" customFormat="1" ht="12.95" customHeight="1">
      <c r="A86" s="88"/>
      <c r="B86" s="90">
        <v>62</v>
      </c>
      <c r="C86" s="96" t="s">
        <v>92</v>
      </c>
      <c r="D86" s="96"/>
      <c r="E86" s="96"/>
      <c r="F86" s="96"/>
      <c r="G86" s="96"/>
      <c r="H86" s="96"/>
      <c r="I86" s="96"/>
      <c r="J86" s="97">
        <v>664</v>
      </c>
      <c r="K86" s="97"/>
      <c r="L86" s="97"/>
      <c r="M86" s="97">
        <v>0</v>
      </c>
      <c r="N86" s="97"/>
      <c r="O86" s="97"/>
      <c r="P86" s="97">
        <v>664</v>
      </c>
    </row>
    <row r="87" spans="1:17" s="20" customFormat="1" ht="12.95" customHeight="1">
      <c r="A87" s="88" t="s">
        <v>28</v>
      </c>
      <c r="B87" s="88"/>
      <c r="C87" s="96" t="s">
        <v>29</v>
      </c>
      <c r="D87" s="96"/>
      <c r="E87" s="96"/>
      <c r="F87" s="96"/>
      <c r="G87" s="96"/>
      <c r="H87" s="96"/>
      <c r="I87" s="96"/>
      <c r="J87" s="97">
        <v>664</v>
      </c>
      <c r="K87" s="97"/>
      <c r="L87" s="97"/>
      <c r="M87" s="97">
        <v>0</v>
      </c>
      <c r="N87" s="97"/>
      <c r="O87" s="97"/>
      <c r="P87" s="97">
        <v>664</v>
      </c>
    </row>
    <row r="88" spans="1:17" s="20" customFormat="1" ht="12.95" customHeight="1">
      <c r="A88" s="88" t="s">
        <v>33</v>
      </c>
      <c r="B88" s="88"/>
      <c r="C88" s="96" t="s">
        <v>34</v>
      </c>
      <c r="D88" s="96"/>
      <c r="E88" s="96"/>
      <c r="F88" s="96"/>
      <c r="G88" s="96"/>
      <c r="H88" s="96"/>
      <c r="I88" s="96"/>
      <c r="J88" s="97">
        <v>664</v>
      </c>
      <c r="K88" s="97"/>
      <c r="L88" s="97"/>
      <c r="M88" s="97">
        <v>0</v>
      </c>
      <c r="N88" s="97"/>
      <c r="O88" s="97"/>
      <c r="P88" s="97">
        <v>664</v>
      </c>
    </row>
    <row r="89" spans="1:17" s="20" customFormat="1" ht="12.95" hidden="1" customHeight="1">
      <c r="A89" s="88"/>
      <c r="B89" s="88"/>
      <c r="C89" s="96"/>
      <c r="D89" s="96"/>
      <c r="E89" s="96"/>
      <c r="F89" s="96"/>
      <c r="G89" s="96"/>
      <c r="H89" s="96"/>
      <c r="I89" s="96"/>
      <c r="J89" s="97"/>
      <c r="K89" s="97"/>
      <c r="L89" s="97"/>
      <c r="M89" s="97"/>
      <c r="N89" s="97"/>
      <c r="O89" s="97"/>
      <c r="P89" s="97"/>
    </row>
    <row r="90" spans="1:17" s="20" customFormat="1" ht="12.95" customHeight="1">
      <c r="A90" s="88"/>
      <c r="B90" s="90">
        <v>72</v>
      </c>
      <c r="C90" s="96" t="s">
        <v>93</v>
      </c>
      <c r="D90" s="96"/>
      <c r="E90" s="96"/>
      <c r="F90" s="96"/>
      <c r="G90" s="96"/>
      <c r="H90" s="96"/>
      <c r="I90" s="96"/>
      <c r="J90" s="97">
        <v>40</v>
      </c>
      <c r="K90" s="97"/>
      <c r="L90" s="97"/>
      <c r="M90" s="97">
        <v>0</v>
      </c>
      <c r="N90" s="97"/>
      <c r="O90" s="97"/>
      <c r="P90" s="97">
        <v>40</v>
      </c>
    </row>
    <row r="91" spans="1:17" s="20" customFormat="1" ht="12.95" hidden="1" customHeight="1">
      <c r="A91" s="88"/>
      <c r="B91" s="88"/>
      <c r="C91" s="88"/>
      <c r="D91" s="88"/>
      <c r="E91" s="88"/>
      <c r="F91" s="88"/>
      <c r="G91" s="88"/>
      <c r="H91" s="88"/>
      <c r="I91" s="88"/>
      <c r="J91" s="89"/>
      <c r="K91" s="89"/>
      <c r="L91" s="89"/>
      <c r="M91" s="89"/>
      <c r="N91" s="89"/>
      <c r="O91" s="89"/>
      <c r="P91" s="89"/>
    </row>
    <row r="92" spans="1:17" ht="12.95" hidden="1" customHeight="1">
      <c r="A92" s="86"/>
      <c r="B92" s="86"/>
      <c r="C92" s="86"/>
      <c r="D92" s="86"/>
      <c r="E92" s="86"/>
      <c r="F92" s="86"/>
      <c r="G92" s="86"/>
      <c r="H92" s="86"/>
      <c r="I92" s="86"/>
      <c r="J92" s="87"/>
      <c r="K92" s="87"/>
      <c r="L92" s="87"/>
      <c r="M92" s="87"/>
      <c r="N92" s="87"/>
      <c r="O92" s="87"/>
      <c r="P92" s="87"/>
    </row>
    <row r="93" spans="1:17" s="20" customFormat="1" ht="12.95" customHeight="1">
      <c r="A93" s="88" t="s">
        <v>35</v>
      </c>
      <c r="B93" s="88"/>
      <c r="C93" s="88" t="s">
        <v>36</v>
      </c>
      <c r="D93" s="88"/>
      <c r="E93" s="88"/>
      <c r="F93" s="88"/>
      <c r="G93" s="88"/>
      <c r="H93" s="88"/>
      <c r="I93" s="88"/>
      <c r="J93" s="89">
        <v>40</v>
      </c>
      <c r="K93" s="89"/>
      <c r="L93" s="89"/>
      <c r="M93" s="89">
        <v>0</v>
      </c>
      <c r="N93" s="89"/>
      <c r="O93" s="89"/>
      <c r="P93" s="89">
        <v>40</v>
      </c>
    </row>
    <row r="94" spans="1:17" s="20" customFormat="1" ht="12.95" customHeight="1">
      <c r="A94" s="91" t="s">
        <v>37</v>
      </c>
      <c r="B94" s="91"/>
      <c r="C94" s="91" t="s">
        <v>38</v>
      </c>
      <c r="D94" s="91"/>
      <c r="E94" s="91"/>
      <c r="F94" s="91"/>
      <c r="G94" s="91"/>
      <c r="H94" s="91"/>
      <c r="I94" s="91"/>
      <c r="J94" s="92">
        <v>40</v>
      </c>
      <c r="K94" s="92"/>
      <c r="L94" s="92"/>
      <c r="M94" s="92">
        <v>0</v>
      </c>
      <c r="N94" s="92"/>
      <c r="O94" s="92"/>
      <c r="P94" s="92">
        <v>40</v>
      </c>
    </row>
    <row r="95" spans="1:17" s="20" customFormat="1" ht="12.95" customHeight="1">
      <c r="A95" s="98"/>
      <c r="B95" s="99"/>
      <c r="C95" s="100"/>
      <c r="D95" s="91"/>
      <c r="E95" s="91"/>
      <c r="F95" s="91"/>
      <c r="G95" s="91"/>
      <c r="H95" s="91"/>
      <c r="I95" s="91"/>
      <c r="J95" s="91">
        <v>1729628</v>
      </c>
      <c r="K95" s="91"/>
      <c r="L95" s="91"/>
      <c r="M95" s="91">
        <v>-287184</v>
      </c>
      <c r="N95" s="91"/>
      <c r="O95" s="91"/>
      <c r="P95" s="91">
        <f>SUM(J95:M95)</f>
        <v>1442444</v>
      </c>
      <c r="Q95" s="20">
        <v>1432444</v>
      </c>
    </row>
    <row r="96" spans="1:17" s="20" customFormat="1" ht="15.75" customHeight="1"/>
    <row r="97" s="16" customFormat="1" ht="13.5" customHeight="1"/>
    <row r="98" s="16" customFormat="1"/>
    <row r="99" s="20" customFormat="1" ht="13.5" customHeight="1"/>
    <row r="100" s="20" customFormat="1" ht="15.75" customHeight="1"/>
    <row r="101" s="16" customFormat="1" ht="22.5" customHeight="1"/>
    <row r="102" s="16" customFormat="1" ht="12.75" customHeight="1"/>
    <row r="103" s="16" customFormat="1" ht="12.75" customHeight="1"/>
    <row r="104" s="16" customFormat="1" ht="12.75" customHeight="1"/>
    <row r="105" s="16" customFormat="1"/>
    <row r="106" s="16" customFormat="1"/>
  </sheetData>
  <pageMargins left="0.7" right="0.7" top="0.75" bottom="0.75" header="0.3" footer="0.3"/>
  <pageSetup paperSize="9" orientation="portrait" horizontalDpi="4294967293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303E-3E6E-4AB3-9867-8F27EE6BC40E}">
  <dimension ref="A1:H14"/>
  <sheetViews>
    <sheetView workbookViewId="0">
      <selection activeCell="A5" sqref="A5:F10"/>
    </sheetView>
  </sheetViews>
  <sheetFormatPr defaultRowHeight="15"/>
  <cols>
    <col min="2" max="2" width="34.85546875" customWidth="1"/>
    <col min="3" max="3" width="11.42578125" customWidth="1"/>
    <col min="4" max="4" width="0" hidden="1" customWidth="1"/>
    <col min="5" max="5" width="10.85546875" customWidth="1"/>
    <col min="6" max="6" width="11.140625" customWidth="1"/>
    <col min="7" max="7" width="0.85546875" hidden="1" customWidth="1"/>
  </cols>
  <sheetData>
    <row r="1" spans="1:8">
      <c r="A1" s="28" t="s">
        <v>0</v>
      </c>
    </row>
    <row r="2" spans="1:8" ht="15.75">
      <c r="A2" s="63" t="s">
        <v>74</v>
      </c>
      <c r="C2" s="64"/>
      <c r="D2" s="64"/>
      <c r="E2" s="64"/>
      <c r="F2" s="64"/>
      <c r="G2" s="64"/>
    </row>
    <row r="3" spans="1:8">
      <c r="B3" s="64"/>
      <c r="C3" s="64"/>
      <c r="D3" s="64"/>
      <c r="E3" s="64"/>
      <c r="F3" s="64"/>
      <c r="G3" s="64"/>
    </row>
    <row r="4" spans="1:8">
      <c r="A4" s="64"/>
      <c r="B4" s="64"/>
      <c r="C4" s="64"/>
      <c r="D4" s="64"/>
      <c r="E4" s="64"/>
      <c r="F4" s="64"/>
      <c r="G4" s="64"/>
    </row>
    <row r="5" spans="1:8" s="67" customFormat="1" ht="28.5" customHeight="1">
      <c r="A5" s="78" t="s">
        <v>76</v>
      </c>
      <c r="B5" s="78" t="s">
        <v>77</v>
      </c>
      <c r="C5" s="58" t="s">
        <v>2</v>
      </c>
      <c r="D5" s="76" t="s">
        <v>75</v>
      </c>
      <c r="E5" s="44" t="s">
        <v>73</v>
      </c>
      <c r="F5" s="58" t="s">
        <v>4</v>
      </c>
      <c r="G5" s="65"/>
      <c r="H5" s="66"/>
    </row>
    <row r="6" spans="1:8" s="67" customFormat="1" ht="20.25" customHeight="1">
      <c r="A6" s="104" t="s">
        <v>79</v>
      </c>
      <c r="B6" s="105"/>
      <c r="C6" s="77">
        <v>2654</v>
      </c>
      <c r="D6" s="77"/>
      <c r="E6" s="77">
        <v>7500</v>
      </c>
      <c r="F6" s="77">
        <f>SUM(C6:E6)</f>
        <v>10154</v>
      </c>
      <c r="G6" s="68" t="s">
        <v>20</v>
      </c>
      <c r="H6" s="69"/>
    </row>
    <row r="7" spans="1:8" s="67" customFormat="1" ht="20.25" customHeight="1">
      <c r="A7" s="70">
        <v>92211</v>
      </c>
      <c r="B7" s="71" t="s">
        <v>80</v>
      </c>
      <c r="C7" s="77">
        <v>2654</v>
      </c>
      <c r="D7" s="77"/>
      <c r="E7" s="77">
        <v>7500</v>
      </c>
      <c r="F7" s="77">
        <f>SUM(C7:E7)</f>
        <v>10154</v>
      </c>
      <c r="G7" s="65"/>
      <c r="H7" s="69"/>
    </row>
    <row r="8" spans="1:8" s="67" customFormat="1" ht="20.25" customHeight="1">
      <c r="A8" s="104" t="s">
        <v>81</v>
      </c>
      <c r="B8" s="105"/>
      <c r="C8" s="77">
        <v>6636</v>
      </c>
      <c r="D8" s="77"/>
      <c r="E8" s="77">
        <v>2500</v>
      </c>
      <c r="F8" s="77">
        <f>SUM(C8:E8)</f>
        <v>9136</v>
      </c>
      <c r="G8" s="68" t="s">
        <v>20</v>
      </c>
      <c r="H8" s="69"/>
    </row>
    <row r="9" spans="1:8" s="67" customFormat="1" ht="20.25" customHeight="1">
      <c r="A9" s="70">
        <v>92211</v>
      </c>
      <c r="B9" s="71" t="s">
        <v>80</v>
      </c>
      <c r="C9" s="77">
        <v>6636</v>
      </c>
      <c r="D9" s="77"/>
      <c r="E9" s="77">
        <v>2500</v>
      </c>
      <c r="F9" s="77">
        <f>SUM(C9:E9)</f>
        <v>9136</v>
      </c>
      <c r="G9" s="65"/>
      <c r="H9" s="69"/>
    </row>
    <row r="10" spans="1:8" s="67" customFormat="1" ht="20.25" customHeight="1">
      <c r="A10" s="75"/>
      <c r="B10" s="75" t="s">
        <v>82</v>
      </c>
      <c r="C10" s="74">
        <f>SUM(C6,C8)</f>
        <v>9290</v>
      </c>
      <c r="D10" s="74">
        <f t="shared" ref="D10:F10" si="0">SUM(D6,D8)</f>
        <v>0</v>
      </c>
      <c r="E10" s="74">
        <f t="shared" si="0"/>
        <v>10000</v>
      </c>
      <c r="F10" s="74">
        <f t="shared" si="0"/>
        <v>19290</v>
      </c>
      <c r="G10" s="68" t="s">
        <v>20</v>
      </c>
      <c r="H10" s="69"/>
    </row>
    <row r="11" spans="1:8" s="67" customFormat="1" ht="20.25" customHeight="1">
      <c r="A11"/>
      <c r="B11"/>
      <c r="C11"/>
      <c r="D11"/>
      <c r="E11"/>
      <c r="F11"/>
      <c r="G11" s="65"/>
      <c r="H11" s="69"/>
    </row>
    <row r="12" spans="1:8" s="67" customFormat="1" ht="20.25" customHeight="1">
      <c r="A12"/>
      <c r="B12"/>
      <c r="C12"/>
      <c r="D12"/>
      <c r="E12"/>
      <c r="F12"/>
      <c r="G12" s="68" t="s">
        <v>20</v>
      </c>
      <c r="H12" s="69"/>
    </row>
    <row r="13" spans="1:8" s="67" customFormat="1" ht="20.25" customHeight="1">
      <c r="A13"/>
      <c r="B13"/>
      <c r="C13"/>
      <c r="D13"/>
      <c r="E13"/>
      <c r="F13"/>
      <c r="G13" s="72"/>
      <c r="H13" s="73"/>
    </row>
    <row r="14" spans="1:8" s="67" customFormat="1" ht="20.25" customHeight="1">
      <c r="A14"/>
      <c r="B14"/>
      <c r="C14"/>
      <c r="D14"/>
      <c r="E14"/>
      <c r="F14"/>
      <c r="G14" s="65" t="s">
        <v>78</v>
      </c>
      <c r="H14" s="66"/>
    </row>
  </sheetData>
  <mergeCells count="2">
    <mergeCell ref="A6:B6"/>
    <mergeCell ref="A8:B8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"/>
  <sheetViews>
    <sheetView workbookViewId="0">
      <selection activeCell="Y11" sqref="Y11"/>
    </sheetView>
  </sheetViews>
  <sheetFormatPr defaultRowHeight="15"/>
  <cols>
    <col min="1" max="1" width="15" customWidth="1"/>
    <col min="2" max="2" width="9.140625" hidden="1" customWidth="1"/>
    <col min="3" max="3" width="9" hidden="1" customWidth="1"/>
    <col min="4" max="9" width="9.140625" hidden="1" customWidth="1"/>
    <col min="10" max="10" width="17.5703125" customWidth="1"/>
    <col min="11" max="11" width="14.85546875" hidden="1" customWidth="1"/>
    <col min="12" max="12" width="0" hidden="1" customWidth="1"/>
    <col min="13" max="13" width="13.140625" customWidth="1"/>
    <col min="14" max="15" width="0" hidden="1" customWidth="1"/>
    <col min="16" max="16" width="13.140625" customWidth="1"/>
    <col min="17" max="22" width="0" hidden="1" customWidth="1"/>
  </cols>
  <sheetData>
    <row r="1" spans="1:22" ht="1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2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22" ht="15" customHeight="1">
      <c r="A3" s="106" t="s">
        <v>72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6" spans="1:22" s="34" customFormat="1" ht="21.75" customHeight="1">
      <c r="A6" s="35"/>
      <c r="B6" s="35"/>
      <c r="C6" s="36" t="s">
        <v>68</v>
      </c>
      <c r="D6" s="35"/>
      <c r="E6" s="35"/>
      <c r="F6" s="35"/>
      <c r="G6" s="35"/>
      <c r="H6" s="35"/>
      <c r="I6" s="35"/>
      <c r="J6" s="43" t="s">
        <v>2</v>
      </c>
      <c r="K6" s="35"/>
      <c r="L6" s="35"/>
      <c r="M6" s="44" t="s">
        <v>73</v>
      </c>
      <c r="N6" s="35"/>
      <c r="O6" s="35"/>
      <c r="P6" s="58" t="s">
        <v>4</v>
      </c>
      <c r="Q6" s="33"/>
      <c r="R6" s="33"/>
      <c r="S6" s="18"/>
      <c r="T6" s="33" t="s">
        <v>26</v>
      </c>
      <c r="U6" s="33"/>
      <c r="V6" s="33"/>
    </row>
    <row r="7" spans="1:22" s="34" customFormat="1" ht="30" hidden="1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s="34" customFormat="1" ht="30" hidden="1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s="34" customFormat="1" ht="21" customHeight="1">
      <c r="A9" s="33"/>
      <c r="B9" s="33"/>
      <c r="C9" s="38"/>
      <c r="D9" s="38"/>
      <c r="E9" s="38"/>
      <c r="F9" s="38"/>
      <c r="G9" s="38"/>
      <c r="H9" s="38"/>
      <c r="I9" s="38"/>
      <c r="J9" s="39"/>
      <c r="K9" s="39"/>
      <c r="L9" s="39"/>
      <c r="M9" s="39"/>
      <c r="N9" s="39"/>
      <c r="O9" s="39"/>
      <c r="P9" s="39"/>
      <c r="Q9" s="19"/>
      <c r="R9" s="19"/>
      <c r="S9" s="18"/>
      <c r="T9" s="33"/>
      <c r="U9" s="33"/>
      <c r="V9" s="33"/>
    </row>
    <row r="10" spans="1:22" s="34" customFormat="1" ht="30" hidden="1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s="34" customFormat="1" ht="27.75" customHeight="1">
      <c r="A11" s="33"/>
      <c r="B11" s="33"/>
      <c r="C11" s="38"/>
      <c r="D11" s="38"/>
      <c r="E11" s="38"/>
      <c r="F11" s="38"/>
      <c r="G11" s="38"/>
      <c r="H11" s="38"/>
      <c r="I11" s="38"/>
      <c r="J11" s="39"/>
      <c r="K11" s="39"/>
      <c r="L11" s="39"/>
      <c r="M11" s="39"/>
      <c r="N11" s="39"/>
      <c r="O11" s="39"/>
      <c r="P11" s="39"/>
      <c r="Q11" s="19"/>
      <c r="R11" s="19"/>
      <c r="S11" s="18"/>
      <c r="T11" s="33"/>
      <c r="U11" s="33"/>
      <c r="V11" s="33"/>
    </row>
    <row r="12" spans="1:22" s="34" customFormat="1" ht="30" hidden="1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s="34" customFormat="1" ht="14.25" customHeight="1">
      <c r="A13" s="33"/>
      <c r="B13" s="33"/>
      <c r="C13" s="38"/>
      <c r="D13" s="38"/>
      <c r="E13" s="38"/>
      <c r="F13" s="38"/>
      <c r="G13" s="38"/>
      <c r="H13" s="38"/>
      <c r="I13" s="38"/>
      <c r="J13" s="39"/>
      <c r="K13" s="39"/>
      <c r="L13" s="39"/>
      <c r="M13" s="39"/>
      <c r="N13" s="39"/>
      <c r="O13" s="39"/>
      <c r="P13" s="39"/>
      <c r="Q13" s="19"/>
      <c r="R13" s="19"/>
      <c r="S13" s="18"/>
      <c r="T13" s="33"/>
      <c r="U13" s="33"/>
      <c r="V13" s="33"/>
    </row>
    <row r="14" spans="1:22" hidden="1">
      <c r="C14" s="33"/>
      <c r="D14" s="37"/>
      <c r="E14" s="37"/>
      <c r="F14" s="37"/>
      <c r="G14" s="37"/>
      <c r="H14" s="37"/>
      <c r="I14" s="37"/>
      <c r="J14" s="19"/>
      <c r="K14" s="19"/>
      <c r="L14" s="19"/>
      <c r="M14" s="19"/>
      <c r="N14" s="19"/>
      <c r="O14" s="19"/>
      <c r="P14" s="19"/>
    </row>
  </sheetData>
  <mergeCells count="2">
    <mergeCell ref="A3:P3"/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7"/>
  <sheetViews>
    <sheetView topLeftCell="C1" workbookViewId="0">
      <selection activeCell="P16" sqref="P16"/>
    </sheetView>
  </sheetViews>
  <sheetFormatPr defaultRowHeight="15"/>
  <cols>
    <col min="1" max="1" width="12.140625" hidden="1" customWidth="1"/>
    <col min="2" max="2" width="10" hidden="1" customWidth="1"/>
    <col min="3" max="3" width="36.42578125" customWidth="1"/>
    <col min="4" max="9" width="0" hidden="1" customWidth="1"/>
    <col min="10" max="10" width="15.140625" bestFit="1" customWidth="1"/>
    <col min="11" max="12" width="0" hidden="1" customWidth="1"/>
    <col min="13" max="13" width="11.7109375" bestFit="1" customWidth="1"/>
    <col min="14" max="15" width="0" hidden="1" customWidth="1"/>
    <col min="16" max="16" width="15.5703125" customWidth="1"/>
    <col min="17" max="17" width="15.140625" hidden="1" customWidth="1"/>
    <col min="18" max="22" width="0" hidden="1" customWidth="1"/>
  </cols>
  <sheetData>
    <row r="1" spans="1:22" ht="12.75" customHeight="1">
      <c r="C1" s="30" t="s">
        <v>0</v>
      </c>
      <c r="D1" s="30"/>
      <c r="E1" s="30"/>
      <c r="F1" s="30"/>
      <c r="G1" s="30"/>
      <c r="H1" s="30"/>
      <c r="I1" s="30"/>
    </row>
    <row r="2" spans="1:22" ht="12.75" customHeight="1"/>
    <row r="3" spans="1:22" ht="12.75" customHeight="1">
      <c r="C3" s="30" t="s">
        <v>60</v>
      </c>
      <c r="D3" s="30"/>
      <c r="E3" s="30"/>
      <c r="F3" s="30"/>
      <c r="G3" s="30"/>
      <c r="H3" s="30"/>
      <c r="I3" s="30"/>
    </row>
    <row r="4" spans="1:22" ht="12.75" customHeight="1"/>
    <row r="5" spans="1:22" ht="12.75" customHeight="1">
      <c r="C5" s="59" t="s">
        <v>61</v>
      </c>
      <c r="D5" s="30"/>
      <c r="E5" s="30"/>
      <c r="F5" s="30"/>
      <c r="G5" s="30"/>
      <c r="H5" s="30"/>
      <c r="I5" s="30"/>
    </row>
    <row r="8" spans="1:22" hidden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s="34" customFormat="1" ht="21.75" customHeight="1">
      <c r="A9" s="35" t="s">
        <v>20</v>
      </c>
      <c r="B9" s="35"/>
      <c r="C9" s="36" t="s">
        <v>68</v>
      </c>
      <c r="D9" s="35"/>
      <c r="E9" s="35"/>
      <c r="F9" s="35"/>
      <c r="G9" s="35"/>
      <c r="H9" s="35"/>
      <c r="I9" s="35"/>
      <c r="J9" s="43" t="s">
        <v>2</v>
      </c>
      <c r="K9" s="35"/>
      <c r="L9" s="35"/>
      <c r="M9" s="44" t="s">
        <v>73</v>
      </c>
      <c r="N9" s="35"/>
      <c r="O9" s="35"/>
      <c r="P9" s="43" t="s">
        <v>4</v>
      </c>
      <c r="Q9" s="33"/>
      <c r="R9" s="33"/>
      <c r="S9" s="18"/>
      <c r="T9" s="33" t="s">
        <v>26</v>
      </c>
      <c r="U9" s="33"/>
      <c r="V9" s="33"/>
    </row>
    <row r="10" spans="1:22" s="34" customFormat="1" ht="30" hidden="1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s="34" customFormat="1" ht="30" hidden="1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s="34" customFormat="1" ht="21" customHeight="1">
      <c r="A12" s="33" t="s">
        <v>62</v>
      </c>
      <c r="B12" s="33"/>
      <c r="C12" s="38" t="s">
        <v>63</v>
      </c>
      <c r="D12" s="38"/>
      <c r="E12" s="38"/>
      <c r="F12" s="38"/>
      <c r="G12" s="38"/>
      <c r="H12" s="38"/>
      <c r="I12" s="38"/>
      <c r="J12" s="39">
        <v>1920</v>
      </c>
      <c r="K12" s="39"/>
      <c r="L12" s="39"/>
      <c r="M12" s="39">
        <v>1842</v>
      </c>
      <c r="N12" s="39"/>
      <c r="O12" s="39"/>
      <c r="P12" s="39">
        <v>3762</v>
      </c>
      <c r="Q12" s="19"/>
      <c r="R12" s="19"/>
      <c r="S12" s="18"/>
      <c r="T12" s="33" t="s">
        <v>64</v>
      </c>
      <c r="U12" s="33"/>
      <c r="V12" s="33"/>
    </row>
    <row r="13" spans="1:22" s="34" customFormat="1" ht="30" hidden="1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s="34" customFormat="1" ht="27.75" customHeight="1">
      <c r="A14" s="33" t="s">
        <v>62</v>
      </c>
      <c r="B14" s="33"/>
      <c r="C14" s="38" t="s">
        <v>65</v>
      </c>
      <c r="D14" s="38"/>
      <c r="E14" s="38"/>
      <c r="F14" s="38"/>
      <c r="G14" s="38"/>
      <c r="H14" s="38"/>
      <c r="I14" s="38"/>
      <c r="J14" s="39">
        <v>1727310</v>
      </c>
      <c r="K14" s="39"/>
      <c r="L14" s="39"/>
      <c r="M14" s="39">
        <v>-288879</v>
      </c>
      <c r="N14" s="39"/>
      <c r="O14" s="39"/>
      <c r="P14" s="39">
        <v>1438431</v>
      </c>
      <c r="Q14" s="19"/>
      <c r="R14" s="19"/>
      <c r="S14" s="18"/>
      <c r="T14" s="33" t="s">
        <v>66</v>
      </c>
      <c r="U14" s="33"/>
      <c r="V14" s="33"/>
    </row>
    <row r="15" spans="1:22" s="34" customFormat="1" ht="30" hidden="1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34" customFormat="1" ht="14.25" customHeight="1">
      <c r="A16" s="33" t="s">
        <v>62</v>
      </c>
      <c r="B16" s="33"/>
      <c r="C16" s="38" t="s">
        <v>67</v>
      </c>
      <c r="D16" s="38"/>
      <c r="E16" s="38"/>
      <c r="F16" s="38"/>
      <c r="G16" s="38"/>
      <c r="H16" s="38"/>
      <c r="I16" s="38"/>
      <c r="J16" s="39">
        <v>398</v>
      </c>
      <c r="K16" s="39"/>
      <c r="L16" s="39"/>
      <c r="M16" s="39">
        <v>-147</v>
      </c>
      <c r="N16" s="39"/>
      <c r="O16" s="39"/>
      <c r="P16" s="39">
        <v>251</v>
      </c>
      <c r="Q16" s="19"/>
      <c r="R16" s="19"/>
      <c r="S16" s="18"/>
      <c r="T16" s="33" t="s">
        <v>30</v>
      </c>
      <c r="U16" s="33"/>
      <c r="V16" s="33"/>
    </row>
    <row r="17" spans="3:16">
      <c r="C17" s="33" t="s">
        <v>47</v>
      </c>
      <c r="D17" s="37"/>
      <c r="E17" s="37"/>
      <c r="F17" s="37"/>
      <c r="G17" s="37"/>
      <c r="H17" s="37"/>
      <c r="I17" s="37"/>
      <c r="J17" s="19">
        <f>SUM(J12:J16)</f>
        <v>1729628</v>
      </c>
      <c r="K17" s="19"/>
      <c r="L17" s="19"/>
      <c r="M17" s="19">
        <f>SUM(M12:M16)</f>
        <v>-287184</v>
      </c>
      <c r="N17" s="19"/>
      <c r="O17" s="19"/>
      <c r="P17" s="19">
        <f>SUM(P12:P16)</f>
        <v>1442444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103"/>
  <sheetViews>
    <sheetView zoomScaleNormal="100" workbookViewId="0">
      <selection activeCell="B59" sqref="B59"/>
    </sheetView>
  </sheetViews>
  <sheetFormatPr defaultRowHeight="15"/>
  <cols>
    <col min="1" max="1" width="19.42578125" style="31" customWidth="1"/>
    <col min="2" max="2" width="25.5703125" style="31" customWidth="1"/>
    <col min="3" max="3" width="15.85546875" style="45" customWidth="1"/>
    <col min="4" max="4" width="11.85546875" style="31" customWidth="1"/>
    <col min="5" max="5" width="13.28515625" style="31" customWidth="1"/>
    <col min="6" max="6" width="20.5703125" style="31" customWidth="1"/>
    <col min="7" max="7" width="17.42578125" style="31" customWidth="1"/>
    <col min="8" max="8" width="17.85546875" style="31" customWidth="1"/>
    <col min="9" max="9" width="12.7109375" style="31" customWidth="1"/>
    <col min="10" max="10" width="17.7109375" style="31" customWidth="1"/>
    <col min="11" max="12" width="7" style="31" hidden="1" customWidth="1"/>
    <col min="13" max="13" width="10.28515625" style="31" customWidth="1"/>
    <col min="14" max="15" width="7" style="31" hidden="1" customWidth="1"/>
    <col min="16" max="16" width="9.85546875" style="31" customWidth="1"/>
    <col min="17" max="20" width="7" style="31" hidden="1" customWidth="1"/>
    <col min="21" max="33" width="7" style="31" customWidth="1"/>
    <col min="34" max="34" width="13.85546875" style="31" customWidth="1"/>
    <col min="35" max="36" width="7" style="31" customWidth="1"/>
    <col min="37" max="37" width="10.85546875" style="31" customWidth="1"/>
    <col min="38" max="258" width="7" style="31" customWidth="1"/>
    <col min="259" max="259" width="44.7109375" style="31" customWidth="1"/>
    <col min="260" max="265" width="0" style="31" hidden="1" customWidth="1"/>
    <col min="266" max="266" width="10.5703125" style="31" customWidth="1"/>
    <col min="267" max="268" width="0" style="31" hidden="1" customWidth="1"/>
    <col min="269" max="269" width="10.28515625" style="31" customWidth="1"/>
    <col min="270" max="271" width="0" style="31" hidden="1" customWidth="1"/>
    <col min="272" max="272" width="9.85546875" style="31" customWidth="1"/>
    <col min="273" max="276" width="0" style="31" hidden="1" customWidth="1"/>
    <col min="277" max="514" width="7" style="31" customWidth="1"/>
    <col min="515" max="515" width="44.7109375" style="31" customWidth="1"/>
    <col min="516" max="521" width="0" style="31" hidden="1" customWidth="1"/>
    <col min="522" max="522" width="10.5703125" style="31" customWidth="1"/>
    <col min="523" max="524" width="0" style="31" hidden="1" customWidth="1"/>
    <col min="525" max="525" width="10.28515625" style="31" customWidth="1"/>
    <col min="526" max="527" width="0" style="31" hidden="1" customWidth="1"/>
    <col min="528" max="528" width="9.85546875" style="31" customWidth="1"/>
    <col min="529" max="532" width="0" style="31" hidden="1" customWidth="1"/>
    <col min="533" max="770" width="7" style="31" customWidth="1"/>
    <col min="771" max="771" width="44.7109375" style="31" customWidth="1"/>
    <col min="772" max="777" width="0" style="31" hidden="1" customWidth="1"/>
    <col min="778" max="778" width="10.5703125" style="31" customWidth="1"/>
    <col min="779" max="780" width="0" style="31" hidden="1" customWidth="1"/>
    <col min="781" max="781" width="10.28515625" style="31" customWidth="1"/>
    <col min="782" max="783" width="0" style="31" hidden="1" customWidth="1"/>
    <col min="784" max="784" width="9.85546875" style="31" customWidth="1"/>
    <col min="785" max="788" width="0" style="31" hidden="1" customWidth="1"/>
    <col min="789" max="1026" width="7" style="31" customWidth="1"/>
    <col min="1027" max="1027" width="44.7109375" style="31" customWidth="1"/>
    <col min="1028" max="1033" width="0" style="31" hidden="1" customWidth="1"/>
    <col min="1034" max="1034" width="10.5703125" style="31" customWidth="1"/>
    <col min="1035" max="1036" width="0" style="31" hidden="1" customWidth="1"/>
    <col min="1037" max="1037" width="10.28515625" style="31" customWidth="1"/>
    <col min="1038" max="1039" width="0" style="31" hidden="1" customWidth="1"/>
    <col min="1040" max="1040" width="9.85546875" style="31" customWidth="1"/>
    <col min="1041" max="1044" width="0" style="31" hidden="1" customWidth="1"/>
    <col min="1045" max="1282" width="7" style="31" customWidth="1"/>
    <col min="1283" max="1283" width="44.7109375" style="31" customWidth="1"/>
    <col min="1284" max="1289" width="0" style="31" hidden="1" customWidth="1"/>
    <col min="1290" max="1290" width="10.5703125" style="31" customWidth="1"/>
    <col min="1291" max="1292" width="0" style="31" hidden="1" customWidth="1"/>
    <col min="1293" max="1293" width="10.28515625" style="31" customWidth="1"/>
    <col min="1294" max="1295" width="0" style="31" hidden="1" customWidth="1"/>
    <col min="1296" max="1296" width="9.85546875" style="31" customWidth="1"/>
    <col min="1297" max="1300" width="0" style="31" hidden="1" customWidth="1"/>
    <col min="1301" max="1538" width="7" style="31" customWidth="1"/>
    <col min="1539" max="1539" width="44.7109375" style="31" customWidth="1"/>
    <col min="1540" max="1545" width="0" style="31" hidden="1" customWidth="1"/>
    <col min="1546" max="1546" width="10.5703125" style="31" customWidth="1"/>
    <col min="1547" max="1548" width="0" style="31" hidden="1" customWidth="1"/>
    <col min="1549" max="1549" width="10.28515625" style="31" customWidth="1"/>
    <col min="1550" max="1551" width="0" style="31" hidden="1" customWidth="1"/>
    <col min="1552" max="1552" width="9.85546875" style="31" customWidth="1"/>
    <col min="1553" max="1556" width="0" style="31" hidden="1" customWidth="1"/>
    <col min="1557" max="1794" width="7" style="31" customWidth="1"/>
    <col min="1795" max="1795" width="44.7109375" style="31" customWidth="1"/>
    <col min="1796" max="1801" width="0" style="31" hidden="1" customWidth="1"/>
    <col min="1802" max="1802" width="10.5703125" style="31" customWidth="1"/>
    <col min="1803" max="1804" width="0" style="31" hidden="1" customWidth="1"/>
    <col min="1805" max="1805" width="10.28515625" style="31" customWidth="1"/>
    <col min="1806" max="1807" width="0" style="31" hidden="1" customWidth="1"/>
    <col min="1808" max="1808" width="9.85546875" style="31" customWidth="1"/>
    <col min="1809" max="1812" width="0" style="31" hidden="1" customWidth="1"/>
    <col min="1813" max="2050" width="7" style="31" customWidth="1"/>
    <col min="2051" max="2051" width="44.7109375" style="31" customWidth="1"/>
    <col min="2052" max="2057" width="0" style="31" hidden="1" customWidth="1"/>
    <col min="2058" max="2058" width="10.5703125" style="31" customWidth="1"/>
    <col min="2059" max="2060" width="0" style="31" hidden="1" customWidth="1"/>
    <col min="2061" max="2061" width="10.28515625" style="31" customWidth="1"/>
    <col min="2062" max="2063" width="0" style="31" hidden="1" customWidth="1"/>
    <col min="2064" max="2064" width="9.85546875" style="31" customWidth="1"/>
    <col min="2065" max="2068" width="0" style="31" hidden="1" customWidth="1"/>
    <col min="2069" max="2306" width="7" style="31" customWidth="1"/>
    <col min="2307" max="2307" width="44.7109375" style="31" customWidth="1"/>
    <col min="2308" max="2313" width="0" style="31" hidden="1" customWidth="1"/>
    <col min="2314" max="2314" width="10.5703125" style="31" customWidth="1"/>
    <col min="2315" max="2316" width="0" style="31" hidden="1" customWidth="1"/>
    <col min="2317" max="2317" width="10.28515625" style="31" customWidth="1"/>
    <col min="2318" max="2319" width="0" style="31" hidden="1" customWidth="1"/>
    <col min="2320" max="2320" width="9.85546875" style="31" customWidth="1"/>
    <col min="2321" max="2324" width="0" style="31" hidden="1" customWidth="1"/>
    <col min="2325" max="2562" width="7" style="31" customWidth="1"/>
    <col min="2563" max="2563" width="44.7109375" style="31" customWidth="1"/>
    <col min="2564" max="2569" width="0" style="31" hidden="1" customWidth="1"/>
    <col min="2570" max="2570" width="10.5703125" style="31" customWidth="1"/>
    <col min="2571" max="2572" width="0" style="31" hidden="1" customWidth="1"/>
    <col min="2573" max="2573" width="10.28515625" style="31" customWidth="1"/>
    <col min="2574" max="2575" width="0" style="31" hidden="1" customWidth="1"/>
    <col min="2576" max="2576" width="9.85546875" style="31" customWidth="1"/>
    <col min="2577" max="2580" width="0" style="31" hidden="1" customWidth="1"/>
    <col min="2581" max="2818" width="7" style="31" customWidth="1"/>
    <col min="2819" max="2819" width="44.7109375" style="31" customWidth="1"/>
    <col min="2820" max="2825" width="0" style="31" hidden="1" customWidth="1"/>
    <col min="2826" max="2826" width="10.5703125" style="31" customWidth="1"/>
    <col min="2827" max="2828" width="0" style="31" hidden="1" customWidth="1"/>
    <col min="2829" max="2829" width="10.28515625" style="31" customWidth="1"/>
    <col min="2830" max="2831" width="0" style="31" hidden="1" customWidth="1"/>
    <col min="2832" max="2832" width="9.85546875" style="31" customWidth="1"/>
    <col min="2833" max="2836" width="0" style="31" hidden="1" customWidth="1"/>
    <col min="2837" max="3074" width="7" style="31" customWidth="1"/>
    <col min="3075" max="3075" width="44.7109375" style="31" customWidth="1"/>
    <col min="3076" max="3081" width="0" style="31" hidden="1" customWidth="1"/>
    <col min="3082" max="3082" width="10.5703125" style="31" customWidth="1"/>
    <col min="3083" max="3084" width="0" style="31" hidden="1" customWidth="1"/>
    <col min="3085" max="3085" width="10.28515625" style="31" customWidth="1"/>
    <col min="3086" max="3087" width="0" style="31" hidden="1" customWidth="1"/>
    <col min="3088" max="3088" width="9.85546875" style="31" customWidth="1"/>
    <col min="3089" max="3092" width="0" style="31" hidden="1" customWidth="1"/>
    <col min="3093" max="3330" width="7" style="31" customWidth="1"/>
    <col min="3331" max="3331" width="44.7109375" style="31" customWidth="1"/>
    <col min="3332" max="3337" width="0" style="31" hidden="1" customWidth="1"/>
    <col min="3338" max="3338" width="10.5703125" style="31" customWidth="1"/>
    <col min="3339" max="3340" width="0" style="31" hidden="1" customWidth="1"/>
    <col min="3341" max="3341" width="10.28515625" style="31" customWidth="1"/>
    <col min="3342" max="3343" width="0" style="31" hidden="1" customWidth="1"/>
    <col min="3344" max="3344" width="9.85546875" style="31" customWidth="1"/>
    <col min="3345" max="3348" width="0" style="31" hidden="1" customWidth="1"/>
    <col min="3349" max="3586" width="7" style="31" customWidth="1"/>
    <col min="3587" max="3587" width="44.7109375" style="31" customWidth="1"/>
    <col min="3588" max="3593" width="0" style="31" hidden="1" customWidth="1"/>
    <col min="3594" max="3594" width="10.5703125" style="31" customWidth="1"/>
    <col min="3595" max="3596" width="0" style="31" hidden="1" customWidth="1"/>
    <col min="3597" max="3597" width="10.28515625" style="31" customWidth="1"/>
    <col min="3598" max="3599" width="0" style="31" hidden="1" customWidth="1"/>
    <col min="3600" max="3600" width="9.85546875" style="31" customWidth="1"/>
    <col min="3601" max="3604" width="0" style="31" hidden="1" customWidth="1"/>
    <col min="3605" max="3842" width="7" style="31" customWidth="1"/>
    <col min="3843" max="3843" width="44.7109375" style="31" customWidth="1"/>
    <col min="3844" max="3849" width="0" style="31" hidden="1" customWidth="1"/>
    <col min="3850" max="3850" width="10.5703125" style="31" customWidth="1"/>
    <col min="3851" max="3852" width="0" style="31" hidden="1" customWidth="1"/>
    <col min="3853" max="3853" width="10.28515625" style="31" customWidth="1"/>
    <col min="3854" max="3855" width="0" style="31" hidden="1" customWidth="1"/>
    <col min="3856" max="3856" width="9.85546875" style="31" customWidth="1"/>
    <col min="3857" max="3860" width="0" style="31" hidden="1" customWidth="1"/>
    <col min="3861" max="4098" width="7" style="31" customWidth="1"/>
    <col min="4099" max="4099" width="44.7109375" style="31" customWidth="1"/>
    <col min="4100" max="4105" width="0" style="31" hidden="1" customWidth="1"/>
    <col min="4106" max="4106" width="10.5703125" style="31" customWidth="1"/>
    <col min="4107" max="4108" width="0" style="31" hidden="1" customWidth="1"/>
    <col min="4109" max="4109" width="10.28515625" style="31" customWidth="1"/>
    <col min="4110" max="4111" width="0" style="31" hidden="1" customWidth="1"/>
    <col min="4112" max="4112" width="9.85546875" style="31" customWidth="1"/>
    <col min="4113" max="4116" width="0" style="31" hidden="1" customWidth="1"/>
    <col min="4117" max="4354" width="7" style="31" customWidth="1"/>
    <col min="4355" max="4355" width="44.7109375" style="31" customWidth="1"/>
    <col min="4356" max="4361" width="0" style="31" hidden="1" customWidth="1"/>
    <col min="4362" max="4362" width="10.5703125" style="31" customWidth="1"/>
    <col min="4363" max="4364" width="0" style="31" hidden="1" customWidth="1"/>
    <col min="4365" max="4365" width="10.28515625" style="31" customWidth="1"/>
    <col min="4366" max="4367" width="0" style="31" hidden="1" customWidth="1"/>
    <col min="4368" max="4368" width="9.85546875" style="31" customWidth="1"/>
    <col min="4369" max="4372" width="0" style="31" hidden="1" customWidth="1"/>
    <col min="4373" max="4610" width="7" style="31" customWidth="1"/>
    <col min="4611" max="4611" width="44.7109375" style="31" customWidth="1"/>
    <col min="4612" max="4617" width="0" style="31" hidden="1" customWidth="1"/>
    <col min="4618" max="4618" width="10.5703125" style="31" customWidth="1"/>
    <col min="4619" max="4620" width="0" style="31" hidden="1" customWidth="1"/>
    <col min="4621" max="4621" width="10.28515625" style="31" customWidth="1"/>
    <col min="4622" max="4623" width="0" style="31" hidden="1" customWidth="1"/>
    <col min="4624" max="4624" width="9.85546875" style="31" customWidth="1"/>
    <col min="4625" max="4628" width="0" style="31" hidden="1" customWidth="1"/>
    <col min="4629" max="4866" width="7" style="31" customWidth="1"/>
    <col min="4867" max="4867" width="44.7109375" style="31" customWidth="1"/>
    <col min="4868" max="4873" width="0" style="31" hidden="1" customWidth="1"/>
    <col min="4874" max="4874" width="10.5703125" style="31" customWidth="1"/>
    <col min="4875" max="4876" width="0" style="31" hidden="1" customWidth="1"/>
    <col min="4877" max="4877" width="10.28515625" style="31" customWidth="1"/>
    <col min="4878" max="4879" width="0" style="31" hidden="1" customWidth="1"/>
    <col min="4880" max="4880" width="9.85546875" style="31" customWidth="1"/>
    <col min="4881" max="4884" width="0" style="31" hidden="1" customWidth="1"/>
    <col min="4885" max="5122" width="7" style="31" customWidth="1"/>
    <col min="5123" max="5123" width="44.7109375" style="31" customWidth="1"/>
    <col min="5124" max="5129" width="0" style="31" hidden="1" customWidth="1"/>
    <col min="5130" max="5130" width="10.5703125" style="31" customWidth="1"/>
    <col min="5131" max="5132" width="0" style="31" hidden="1" customWidth="1"/>
    <col min="5133" max="5133" width="10.28515625" style="31" customWidth="1"/>
    <col min="5134" max="5135" width="0" style="31" hidden="1" customWidth="1"/>
    <col min="5136" max="5136" width="9.85546875" style="31" customWidth="1"/>
    <col min="5137" max="5140" width="0" style="31" hidden="1" customWidth="1"/>
    <col min="5141" max="5378" width="7" style="31" customWidth="1"/>
    <col min="5379" max="5379" width="44.7109375" style="31" customWidth="1"/>
    <col min="5380" max="5385" width="0" style="31" hidden="1" customWidth="1"/>
    <col min="5386" max="5386" width="10.5703125" style="31" customWidth="1"/>
    <col min="5387" max="5388" width="0" style="31" hidden="1" customWidth="1"/>
    <col min="5389" max="5389" width="10.28515625" style="31" customWidth="1"/>
    <col min="5390" max="5391" width="0" style="31" hidden="1" customWidth="1"/>
    <col min="5392" max="5392" width="9.85546875" style="31" customWidth="1"/>
    <col min="5393" max="5396" width="0" style="31" hidden="1" customWidth="1"/>
    <col min="5397" max="5634" width="7" style="31" customWidth="1"/>
    <col min="5635" max="5635" width="44.7109375" style="31" customWidth="1"/>
    <col min="5636" max="5641" width="0" style="31" hidden="1" customWidth="1"/>
    <col min="5642" max="5642" width="10.5703125" style="31" customWidth="1"/>
    <col min="5643" max="5644" width="0" style="31" hidden="1" customWidth="1"/>
    <col min="5645" max="5645" width="10.28515625" style="31" customWidth="1"/>
    <col min="5646" max="5647" width="0" style="31" hidden="1" customWidth="1"/>
    <col min="5648" max="5648" width="9.85546875" style="31" customWidth="1"/>
    <col min="5649" max="5652" width="0" style="31" hidden="1" customWidth="1"/>
    <col min="5653" max="5890" width="7" style="31" customWidth="1"/>
    <col min="5891" max="5891" width="44.7109375" style="31" customWidth="1"/>
    <col min="5892" max="5897" width="0" style="31" hidden="1" customWidth="1"/>
    <col min="5898" max="5898" width="10.5703125" style="31" customWidth="1"/>
    <col min="5899" max="5900" width="0" style="31" hidden="1" customWidth="1"/>
    <col min="5901" max="5901" width="10.28515625" style="31" customWidth="1"/>
    <col min="5902" max="5903" width="0" style="31" hidden="1" customWidth="1"/>
    <col min="5904" max="5904" width="9.85546875" style="31" customWidth="1"/>
    <col min="5905" max="5908" width="0" style="31" hidden="1" customWidth="1"/>
    <col min="5909" max="6146" width="7" style="31" customWidth="1"/>
    <col min="6147" max="6147" width="44.7109375" style="31" customWidth="1"/>
    <col min="6148" max="6153" width="0" style="31" hidden="1" customWidth="1"/>
    <col min="6154" max="6154" width="10.5703125" style="31" customWidth="1"/>
    <col min="6155" max="6156" width="0" style="31" hidden="1" customWidth="1"/>
    <col min="6157" max="6157" width="10.28515625" style="31" customWidth="1"/>
    <col min="6158" max="6159" width="0" style="31" hidden="1" customWidth="1"/>
    <col min="6160" max="6160" width="9.85546875" style="31" customWidth="1"/>
    <col min="6161" max="6164" width="0" style="31" hidden="1" customWidth="1"/>
    <col min="6165" max="6402" width="7" style="31" customWidth="1"/>
    <col min="6403" max="6403" width="44.7109375" style="31" customWidth="1"/>
    <col min="6404" max="6409" width="0" style="31" hidden="1" customWidth="1"/>
    <col min="6410" max="6410" width="10.5703125" style="31" customWidth="1"/>
    <col min="6411" max="6412" width="0" style="31" hidden="1" customWidth="1"/>
    <col min="6413" max="6413" width="10.28515625" style="31" customWidth="1"/>
    <col min="6414" max="6415" width="0" style="31" hidden="1" customWidth="1"/>
    <col min="6416" max="6416" width="9.85546875" style="31" customWidth="1"/>
    <col min="6417" max="6420" width="0" style="31" hidden="1" customWidth="1"/>
    <col min="6421" max="6658" width="7" style="31" customWidth="1"/>
    <col min="6659" max="6659" width="44.7109375" style="31" customWidth="1"/>
    <col min="6660" max="6665" width="0" style="31" hidden="1" customWidth="1"/>
    <col min="6666" max="6666" width="10.5703125" style="31" customWidth="1"/>
    <col min="6667" max="6668" width="0" style="31" hidden="1" customWidth="1"/>
    <col min="6669" max="6669" width="10.28515625" style="31" customWidth="1"/>
    <col min="6670" max="6671" width="0" style="31" hidden="1" customWidth="1"/>
    <col min="6672" max="6672" width="9.85546875" style="31" customWidth="1"/>
    <col min="6673" max="6676" width="0" style="31" hidden="1" customWidth="1"/>
    <col min="6677" max="6914" width="7" style="31" customWidth="1"/>
    <col min="6915" max="6915" width="44.7109375" style="31" customWidth="1"/>
    <col min="6916" max="6921" width="0" style="31" hidden="1" customWidth="1"/>
    <col min="6922" max="6922" width="10.5703125" style="31" customWidth="1"/>
    <col min="6923" max="6924" width="0" style="31" hidden="1" customWidth="1"/>
    <col min="6925" max="6925" width="10.28515625" style="31" customWidth="1"/>
    <col min="6926" max="6927" width="0" style="31" hidden="1" customWidth="1"/>
    <col min="6928" max="6928" width="9.85546875" style="31" customWidth="1"/>
    <col min="6929" max="6932" width="0" style="31" hidden="1" customWidth="1"/>
    <col min="6933" max="7170" width="7" style="31" customWidth="1"/>
    <col min="7171" max="7171" width="44.7109375" style="31" customWidth="1"/>
    <col min="7172" max="7177" width="0" style="31" hidden="1" customWidth="1"/>
    <col min="7178" max="7178" width="10.5703125" style="31" customWidth="1"/>
    <col min="7179" max="7180" width="0" style="31" hidden="1" customWidth="1"/>
    <col min="7181" max="7181" width="10.28515625" style="31" customWidth="1"/>
    <col min="7182" max="7183" width="0" style="31" hidden="1" customWidth="1"/>
    <col min="7184" max="7184" width="9.85546875" style="31" customWidth="1"/>
    <col min="7185" max="7188" width="0" style="31" hidden="1" customWidth="1"/>
    <col min="7189" max="7426" width="7" style="31" customWidth="1"/>
    <col min="7427" max="7427" width="44.7109375" style="31" customWidth="1"/>
    <col min="7428" max="7433" width="0" style="31" hidden="1" customWidth="1"/>
    <col min="7434" max="7434" width="10.5703125" style="31" customWidth="1"/>
    <col min="7435" max="7436" width="0" style="31" hidden="1" customWidth="1"/>
    <col min="7437" max="7437" width="10.28515625" style="31" customWidth="1"/>
    <col min="7438" max="7439" width="0" style="31" hidden="1" customWidth="1"/>
    <col min="7440" max="7440" width="9.85546875" style="31" customWidth="1"/>
    <col min="7441" max="7444" width="0" style="31" hidden="1" customWidth="1"/>
    <col min="7445" max="7682" width="7" style="31" customWidth="1"/>
    <col min="7683" max="7683" width="44.7109375" style="31" customWidth="1"/>
    <col min="7684" max="7689" width="0" style="31" hidden="1" customWidth="1"/>
    <col min="7690" max="7690" width="10.5703125" style="31" customWidth="1"/>
    <col min="7691" max="7692" width="0" style="31" hidden="1" customWidth="1"/>
    <col min="7693" max="7693" width="10.28515625" style="31" customWidth="1"/>
    <col min="7694" max="7695" width="0" style="31" hidden="1" customWidth="1"/>
    <col min="7696" max="7696" width="9.85546875" style="31" customWidth="1"/>
    <col min="7697" max="7700" width="0" style="31" hidden="1" customWidth="1"/>
    <col min="7701" max="7938" width="7" style="31" customWidth="1"/>
    <col min="7939" max="7939" width="44.7109375" style="31" customWidth="1"/>
    <col min="7940" max="7945" width="0" style="31" hidden="1" customWidth="1"/>
    <col min="7946" max="7946" width="10.5703125" style="31" customWidth="1"/>
    <col min="7947" max="7948" width="0" style="31" hidden="1" customWidth="1"/>
    <col min="7949" max="7949" width="10.28515625" style="31" customWidth="1"/>
    <col min="7950" max="7951" width="0" style="31" hidden="1" customWidth="1"/>
    <col min="7952" max="7952" width="9.85546875" style="31" customWidth="1"/>
    <col min="7953" max="7956" width="0" style="31" hidden="1" customWidth="1"/>
    <col min="7957" max="8194" width="7" style="31" customWidth="1"/>
    <col min="8195" max="8195" width="44.7109375" style="31" customWidth="1"/>
    <col min="8196" max="8201" width="0" style="31" hidden="1" customWidth="1"/>
    <col min="8202" max="8202" width="10.5703125" style="31" customWidth="1"/>
    <col min="8203" max="8204" width="0" style="31" hidden="1" customWidth="1"/>
    <col min="8205" max="8205" width="10.28515625" style="31" customWidth="1"/>
    <col min="8206" max="8207" width="0" style="31" hidden="1" customWidth="1"/>
    <col min="8208" max="8208" width="9.85546875" style="31" customWidth="1"/>
    <col min="8209" max="8212" width="0" style="31" hidden="1" customWidth="1"/>
    <col min="8213" max="8450" width="7" style="31" customWidth="1"/>
    <col min="8451" max="8451" width="44.7109375" style="31" customWidth="1"/>
    <col min="8452" max="8457" width="0" style="31" hidden="1" customWidth="1"/>
    <col min="8458" max="8458" width="10.5703125" style="31" customWidth="1"/>
    <col min="8459" max="8460" width="0" style="31" hidden="1" customWidth="1"/>
    <col min="8461" max="8461" width="10.28515625" style="31" customWidth="1"/>
    <col min="8462" max="8463" width="0" style="31" hidden="1" customWidth="1"/>
    <col min="8464" max="8464" width="9.85546875" style="31" customWidth="1"/>
    <col min="8465" max="8468" width="0" style="31" hidden="1" customWidth="1"/>
    <col min="8469" max="8706" width="7" style="31" customWidth="1"/>
    <col min="8707" max="8707" width="44.7109375" style="31" customWidth="1"/>
    <col min="8708" max="8713" width="0" style="31" hidden="1" customWidth="1"/>
    <col min="8714" max="8714" width="10.5703125" style="31" customWidth="1"/>
    <col min="8715" max="8716" width="0" style="31" hidden="1" customWidth="1"/>
    <col min="8717" max="8717" width="10.28515625" style="31" customWidth="1"/>
    <col min="8718" max="8719" width="0" style="31" hidden="1" customWidth="1"/>
    <col min="8720" max="8720" width="9.85546875" style="31" customWidth="1"/>
    <col min="8721" max="8724" width="0" style="31" hidden="1" customWidth="1"/>
    <col min="8725" max="8962" width="7" style="31" customWidth="1"/>
    <col min="8963" max="8963" width="44.7109375" style="31" customWidth="1"/>
    <col min="8964" max="8969" width="0" style="31" hidden="1" customWidth="1"/>
    <col min="8970" max="8970" width="10.5703125" style="31" customWidth="1"/>
    <col min="8971" max="8972" width="0" style="31" hidden="1" customWidth="1"/>
    <col min="8973" max="8973" width="10.28515625" style="31" customWidth="1"/>
    <col min="8974" max="8975" width="0" style="31" hidden="1" customWidth="1"/>
    <col min="8976" max="8976" width="9.85546875" style="31" customWidth="1"/>
    <col min="8977" max="8980" width="0" style="31" hidden="1" customWidth="1"/>
    <col min="8981" max="9218" width="7" style="31" customWidth="1"/>
    <col min="9219" max="9219" width="44.7109375" style="31" customWidth="1"/>
    <col min="9220" max="9225" width="0" style="31" hidden="1" customWidth="1"/>
    <col min="9226" max="9226" width="10.5703125" style="31" customWidth="1"/>
    <col min="9227" max="9228" width="0" style="31" hidden="1" customWidth="1"/>
    <col min="9229" max="9229" width="10.28515625" style="31" customWidth="1"/>
    <col min="9230" max="9231" width="0" style="31" hidden="1" customWidth="1"/>
    <col min="9232" max="9232" width="9.85546875" style="31" customWidth="1"/>
    <col min="9233" max="9236" width="0" style="31" hidden="1" customWidth="1"/>
    <col min="9237" max="9474" width="7" style="31" customWidth="1"/>
    <col min="9475" max="9475" width="44.7109375" style="31" customWidth="1"/>
    <col min="9476" max="9481" width="0" style="31" hidden="1" customWidth="1"/>
    <col min="9482" max="9482" width="10.5703125" style="31" customWidth="1"/>
    <col min="9483" max="9484" width="0" style="31" hidden="1" customWidth="1"/>
    <col min="9485" max="9485" width="10.28515625" style="31" customWidth="1"/>
    <col min="9486" max="9487" width="0" style="31" hidden="1" customWidth="1"/>
    <col min="9488" max="9488" width="9.85546875" style="31" customWidth="1"/>
    <col min="9489" max="9492" width="0" style="31" hidden="1" customWidth="1"/>
    <col min="9493" max="9730" width="7" style="31" customWidth="1"/>
    <col min="9731" max="9731" width="44.7109375" style="31" customWidth="1"/>
    <col min="9732" max="9737" width="0" style="31" hidden="1" customWidth="1"/>
    <col min="9738" max="9738" width="10.5703125" style="31" customWidth="1"/>
    <col min="9739" max="9740" width="0" style="31" hidden="1" customWidth="1"/>
    <col min="9741" max="9741" width="10.28515625" style="31" customWidth="1"/>
    <col min="9742" max="9743" width="0" style="31" hidden="1" customWidth="1"/>
    <col min="9744" max="9744" width="9.85546875" style="31" customWidth="1"/>
    <col min="9745" max="9748" width="0" style="31" hidden="1" customWidth="1"/>
    <col min="9749" max="9986" width="7" style="31" customWidth="1"/>
    <col min="9987" max="9987" width="44.7109375" style="31" customWidth="1"/>
    <col min="9988" max="9993" width="0" style="31" hidden="1" customWidth="1"/>
    <col min="9994" max="9994" width="10.5703125" style="31" customWidth="1"/>
    <col min="9995" max="9996" width="0" style="31" hidden="1" customWidth="1"/>
    <col min="9997" max="9997" width="10.28515625" style="31" customWidth="1"/>
    <col min="9998" max="9999" width="0" style="31" hidden="1" customWidth="1"/>
    <col min="10000" max="10000" width="9.85546875" style="31" customWidth="1"/>
    <col min="10001" max="10004" width="0" style="31" hidden="1" customWidth="1"/>
    <col min="10005" max="10242" width="7" style="31" customWidth="1"/>
    <col min="10243" max="10243" width="44.7109375" style="31" customWidth="1"/>
    <col min="10244" max="10249" width="0" style="31" hidden="1" customWidth="1"/>
    <col min="10250" max="10250" width="10.5703125" style="31" customWidth="1"/>
    <col min="10251" max="10252" width="0" style="31" hidden="1" customWidth="1"/>
    <col min="10253" max="10253" width="10.28515625" style="31" customWidth="1"/>
    <col min="10254" max="10255" width="0" style="31" hidden="1" customWidth="1"/>
    <col min="10256" max="10256" width="9.85546875" style="31" customWidth="1"/>
    <col min="10257" max="10260" width="0" style="31" hidden="1" customWidth="1"/>
    <col min="10261" max="10498" width="7" style="31" customWidth="1"/>
    <col min="10499" max="10499" width="44.7109375" style="31" customWidth="1"/>
    <col min="10500" max="10505" width="0" style="31" hidden="1" customWidth="1"/>
    <col min="10506" max="10506" width="10.5703125" style="31" customWidth="1"/>
    <col min="10507" max="10508" width="0" style="31" hidden="1" customWidth="1"/>
    <col min="10509" max="10509" width="10.28515625" style="31" customWidth="1"/>
    <col min="10510" max="10511" width="0" style="31" hidden="1" customWidth="1"/>
    <col min="10512" max="10512" width="9.85546875" style="31" customWidth="1"/>
    <col min="10513" max="10516" width="0" style="31" hidden="1" customWidth="1"/>
    <col min="10517" max="10754" width="7" style="31" customWidth="1"/>
    <col min="10755" max="10755" width="44.7109375" style="31" customWidth="1"/>
    <col min="10756" max="10761" width="0" style="31" hidden="1" customWidth="1"/>
    <col min="10762" max="10762" width="10.5703125" style="31" customWidth="1"/>
    <col min="10763" max="10764" width="0" style="31" hidden="1" customWidth="1"/>
    <col min="10765" max="10765" width="10.28515625" style="31" customWidth="1"/>
    <col min="10766" max="10767" width="0" style="31" hidden="1" customWidth="1"/>
    <col min="10768" max="10768" width="9.85546875" style="31" customWidth="1"/>
    <col min="10769" max="10772" width="0" style="31" hidden="1" customWidth="1"/>
    <col min="10773" max="11010" width="7" style="31" customWidth="1"/>
    <col min="11011" max="11011" width="44.7109375" style="31" customWidth="1"/>
    <col min="11012" max="11017" width="0" style="31" hidden="1" customWidth="1"/>
    <col min="11018" max="11018" width="10.5703125" style="31" customWidth="1"/>
    <col min="11019" max="11020" width="0" style="31" hidden="1" customWidth="1"/>
    <col min="11021" max="11021" width="10.28515625" style="31" customWidth="1"/>
    <col min="11022" max="11023" width="0" style="31" hidden="1" customWidth="1"/>
    <col min="11024" max="11024" width="9.85546875" style="31" customWidth="1"/>
    <col min="11025" max="11028" width="0" style="31" hidden="1" customWidth="1"/>
    <col min="11029" max="11266" width="7" style="31" customWidth="1"/>
    <col min="11267" max="11267" width="44.7109375" style="31" customWidth="1"/>
    <col min="11268" max="11273" width="0" style="31" hidden="1" customWidth="1"/>
    <col min="11274" max="11274" width="10.5703125" style="31" customWidth="1"/>
    <col min="11275" max="11276" width="0" style="31" hidden="1" customWidth="1"/>
    <col min="11277" max="11277" width="10.28515625" style="31" customWidth="1"/>
    <col min="11278" max="11279" width="0" style="31" hidden="1" customWidth="1"/>
    <col min="11280" max="11280" width="9.85546875" style="31" customWidth="1"/>
    <col min="11281" max="11284" width="0" style="31" hidden="1" customWidth="1"/>
    <col min="11285" max="11522" width="7" style="31" customWidth="1"/>
    <col min="11523" max="11523" width="44.7109375" style="31" customWidth="1"/>
    <col min="11524" max="11529" width="0" style="31" hidden="1" customWidth="1"/>
    <col min="11530" max="11530" width="10.5703125" style="31" customWidth="1"/>
    <col min="11531" max="11532" width="0" style="31" hidden="1" customWidth="1"/>
    <col min="11533" max="11533" width="10.28515625" style="31" customWidth="1"/>
    <col min="11534" max="11535" width="0" style="31" hidden="1" customWidth="1"/>
    <col min="11536" max="11536" width="9.85546875" style="31" customWidth="1"/>
    <col min="11537" max="11540" width="0" style="31" hidden="1" customWidth="1"/>
    <col min="11541" max="11778" width="7" style="31" customWidth="1"/>
    <col min="11779" max="11779" width="44.7109375" style="31" customWidth="1"/>
    <col min="11780" max="11785" width="0" style="31" hidden="1" customWidth="1"/>
    <col min="11786" max="11786" width="10.5703125" style="31" customWidth="1"/>
    <col min="11787" max="11788" width="0" style="31" hidden="1" customWidth="1"/>
    <col min="11789" max="11789" width="10.28515625" style="31" customWidth="1"/>
    <col min="11790" max="11791" width="0" style="31" hidden="1" customWidth="1"/>
    <col min="11792" max="11792" width="9.85546875" style="31" customWidth="1"/>
    <col min="11793" max="11796" width="0" style="31" hidden="1" customWidth="1"/>
    <col min="11797" max="12034" width="7" style="31" customWidth="1"/>
    <col min="12035" max="12035" width="44.7109375" style="31" customWidth="1"/>
    <col min="12036" max="12041" width="0" style="31" hidden="1" customWidth="1"/>
    <col min="12042" max="12042" width="10.5703125" style="31" customWidth="1"/>
    <col min="12043" max="12044" width="0" style="31" hidden="1" customWidth="1"/>
    <col min="12045" max="12045" width="10.28515625" style="31" customWidth="1"/>
    <col min="12046" max="12047" width="0" style="31" hidden="1" customWidth="1"/>
    <col min="12048" max="12048" width="9.85546875" style="31" customWidth="1"/>
    <col min="12049" max="12052" width="0" style="31" hidden="1" customWidth="1"/>
    <col min="12053" max="12290" width="7" style="31" customWidth="1"/>
    <col min="12291" max="12291" width="44.7109375" style="31" customWidth="1"/>
    <col min="12292" max="12297" width="0" style="31" hidden="1" customWidth="1"/>
    <col min="12298" max="12298" width="10.5703125" style="31" customWidth="1"/>
    <col min="12299" max="12300" width="0" style="31" hidden="1" customWidth="1"/>
    <col min="12301" max="12301" width="10.28515625" style="31" customWidth="1"/>
    <col min="12302" max="12303" width="0" style="31" hidden="1" customWidth="1"/>
    <col min="12304" max="12304" width="9.85546875" style="31" customWidth="1"/>
    <col min="12305" max="12308" width="0" style="31" hidden="1" customWidth="1"/>
    <col min="12309" max="12546" width="7" style="31" customWidth="1"/>
    <col min="12547" max="12547" width="44.7109375" style="31" customWidth="1"/>
    <col min="12548" max="12553" width="0" style="31" hidden="1" customWidth="1"/>
    <col min="12554" max="12554" width="10.5703125" style="31" customWidth="1"/>
    <col min="12555" max="12556" width="0" style="31" hidden="1" customWidth="1"/>
    <col min="12557" max="12557" width="10.28515625" style="31" customWidth="1"/>
    <col min="12558" max="12559" width="0" style="31" hidden="1" customWidth="1"/>
    <col min="12560" max="12560" width="9.85546875" style="31" customWidth="1"/>
    <col min="12561" max="12564" width="0" style="31" hidden="1" customWidth="1"/>
    <col min="12565" max="12802" width="7" style="31" customWidth="1"/>
    <col min="12803" max="12803" width="44.7109375" style="31" customWidth="1"/>
    <col min="12804" max="12809" width="0" style="31" hidden="1" customWidth="1"/>
    <col min="12810" max="12810" width="10.5703125" style="31" customWidth="1"/>
    <col min="12811" max="12812" width="0" style="31" hidden="1" customWidth="1"/>
    <col min="12813" max="12813" width="10.28515625" style="31" customWidth="1"/>
    <col min="12814" max="12815" width="0" style="31" hidden="1" customWidth="1"/>
    <col min="12816" max="12816" width="9.85546875" style="31" customWidth="1"/>
    <col min="12817" max="12820" width="0" style="31" hidden="1" customWidth="1"/>
    <col min="12821" max="13058" width="7" style="31" customWidth="1"/>
    <col min="13059" max="13059" width="44.7109375" style="31" customWidth="1"/>
    <col min="13060" max="13065" width="0" style="31" hidden="1" customWidth="1"/>
    <col min="13066" max="13066" width="10.5703125" style="31" customWidth="1"/>
    <col min="13067" max="13068" width="0" style="31" hidden="1" customWidth="1"/>
    <col min="13069" max="13069" width="10.28515625" style="31" customWidth="1"/>
    <col min="13070" max="13071" width="0" style="31" hidden="1" customWidth="1"/>
    <col min="13072" max="13072" width="9.85546875" style="31" customWidth="1"/>
    <col min="13073" max="13076" width="0" style="31" hidden="1" customWidth="1"/>
    <col min="13077" max="13314" width="7" style="31" customWidth="1"/>
    <col min="13315" max="13315" width="44.7109375" style="31" customWidth="1"/>
    <col min="13316" max="13321" width="0" style="31" hidden="1" customWidth="1"/>
    <col min="13322" max="13322" width="10.5703125" style="31" customWidth="1"/>
    <col min="13323" max="13324" width="0" style="31" hidden="1" customWidth="1"/>
    <col min="13325" max="13325" width="10.28515625" style="31" customWidth="1"/>
    <col min="13326" max="13327" width="0" style="31" hidden="1" customWidth="1"/>
    <col min="13328" max="13328" width="9.85546875" style="31" customWidth="1"/>
    <col min="13329" max="13332" width="0" style="31" hidden="1" customWidth="1"/>
    <col min="13333" max="13570" width="7" style="31" customWidth="1"/>
    <col min="13571" max="13571" width="44.7109375" style="31" customWidth="1"/>
    <col min="13572" max="13577" width="0" style="31" hidden="1" customWidth="1"/>
    <col min="13578" max="13578" width="10.5703125" style="31" customWidth="1"/>
    <col min="13579" max="13580" width="0" style="31" hidden="1" customWidth="1"/>
    <col min="13581" max="13581" width="10.28515625" style="31" customWidth="1"/>
    <col min="13582" max="13583" width="0" style="31" hidden="1" customWidth="1"/>
    <col min="13584" max="13584" width="9.85546875" style="31" customWidth="1"/>
    <col min="13585" max="13588" width="0" style="31" hidden="1" customWidth="1"/>
    <col min="13589" max="13826" width="7" style="31" customWidth="1"/>
    <col min="13827" max="13827" width="44.7109375" style="31" customWidth="1"/>
    <col min="13828" max="13833" width="0" style="31" hidden="1" customWidth="1"/>
    <col min="13834" max="13834" width="10.5703125" style="31" customWidth="1"/>
    <col min="13835" max="13836" width="0" style="31" hidden="1" customWidth="1"/>
    <col min="13837" max="13837" width="10.28515625" style="31" customWidth="1"/>
    <col min="13838" max="13839" width="0" style="31" hidden="1" customWidth="1"/>
    <col min="13840" max="13840" width="9.85546875" style="31" customWidth="1"/>
    <col min="13841" max="13844" width="0" style="31" hidden="1" customWidth="1"/>
    <col min="13845" max="14082" width="7" style="31" customWidth="1"/>
    <col min="14083" max="14083" width="44.7109375" style="31" customWidth="1"/>
    <col min="14084" max="14089" width="0" style="31" hidden="1" customWidth="1"/>
    <col min="14090" max="14090" width="10.5703125" style="31" customWidth="1"/>
    <col min="14091" max="14092" width="0" style="31" hidden="1" customWidth="1"/>
    <col min="14093" max="14093" width="10.28515625" style="31" customWidth="1"/>
    <col min="14094" max="14095" width="0" style="31" hidden="1" customWidth="1"/>
    <col min="14096" max="14096" width="9.85546875" style="31" customWidth="1"/>
    <col min="14097" max="14100" width="0" style="31" hidden="1" customWidth="1"/>
    <col min="14101" max="14338" width="7" style="31" customWidth="1"/>
    <col min="14339" max="14339" width="44.7109375" style="31" customWidth="1"/>
    <col min="14340" max="14345" width="0" style="31" hidden="1" customWidth="1"/>
    <col min="14346" max="14346" width="10.5703125" style="31" customWidth="1"/>
    <col min="14347" max="14348" width="0" style="31" hidden="1" customWidth="1"/>
    <col min="14349" max="14349" width="10.28515625" style="31" customWidth="1"/>
    <col min="14350" max="14351" width="0" style="31" hidden="1" customWidth="1"/>
    <col min="14352" max="14352" width="9.85546875" style="31" customWidth="1"/>
    <col min="14353" max="14356" width="0" style="31" hidden="1" customWidth="1"/>
    <col min="14357" max="14594" width="7" style="31" customWidth="1"/>
    <col min="14595" max="14595" width="44.7109375" style="31" customWidth="1"/>
    <col min="14596" max="14601" width="0" style="31" hidden="1" customWidth="1"/>
    <col min="14602" max="14602" width="10.5703125" style="31" customWidth="1"/>
    <col min="14603" max="14604" width="0" style="31" hidden="1" customWidth="1"/>
    <col min="14605" max="14605" width="10.28515625" style="31" customWidth="1"/>
    <col min="14606" max="14607" width="0" style="31" hidden="1" customWidth="1"/>
    <col min="14608" max="14608" width="9.85546875" style="31" customWidth="1"/>
    <col min="14609" max="14612" width="0" style="31" hidden="1" customWidth="1"/>
    <col min="14613" max="14850" width="7" style="31" customWidth="1"/>
    <col min="14851" max="14851" width="44.7109375" style="31" customWidth="1"/>
    <col min="14852" max="14857" width="0" style="31" hidden="1" customWidth="1"/>
    <col min="14858" max="14858" width="10.5703125" style="31" customWidth="1"/>
    <col min="14859" max="14860" width="0" style="31" hidden="1" customWidth="1"/>
    <col min="14861" max="14861" width="10.28515625" style="31" customWidth="1"/>
    <col min="14862" max="14863" width="0" style="31" hidden="1" customWidth="1"/>
    <col min="14864" max="14864" width="9.85546875" style="31" customWidth="1"/>
    <col min="14865" max="14868" width="0" style="31" hidden="1" customWidth="1"/>
    <col min="14869" max="15106" width="7" style="31" customWidth="1"/>
    <col min="15107" max="15107" width="44.7109375" style="31" customWidth="1"/>
    <col min="15108" max="15113" width="0" style="31" hidden="1" customWidth="1"/>
    <col min="15114" max="15114" width="10.5703125" style="31" customWidth="1"/>
    <col min="15115" max="15116" width="0" style="31" hidden="1" customWidth="1"/>
    <col min="15117" max="15117" width="10.28515625" style="31" customWidth="1"/>
    <col min="15118" max="15119" width="0" style="31" hidden="1" customWidth="1"/>
    <col min="15120" max="15120" width="9.85546875" style="31" customWidth="1"/>
    <col min="15121" max="15124" width="0" style="31" hidden="1" customWidth="1"/>
    <col min="15125" max="15362" width="7" style="31" customWidth="1"/>
    <col min="15363" max="15363" width="44.7109375" style="31" customWidth="1"/>
    <col min="15364" max="15369" width="0" style="31" hidden="1" customWidth="1"/>
    <col min="15370" max="15370" width="10.5703125" style="31" customWidth="1"/>
    <col min="15371" max="15372" width="0" style="31" hidden="1" customWidth="1"/>
    <col min="15373" max="15373" width="10.28515625" style="31" customWidth="1"/>
    <col min="15374" max="15375" width="0" style="31" hidden="1" customWidth="1"/>
    <col min="15376" max="15376" width="9.85546875" style="31" customWidth="1"/>
    <col min="15377" max="15380" width="0" style="31" hidden="1" customWidth="1"/>
    <col min="15381" max="15618" width="7" style="31" customWidth="1"/>
    <col min="15619" max="15619" width="44.7109375" style="31" customWidth="1"/>
    <col min="15620" max="15625" width="0" style="31" hidden="1" customWidth="1"/>
    <col min="15626" max="15626" width="10.5703125" style="31" customWidth="1"/>
    <col min="15627" max="15628" width="0" style="31" hidden="1" customWidth="1"/>
    <col min="15629" max="15629" width="10.28515625" style="31" customWidth="1"/>
    <col min="15630" max="15631" width="0" style="31" hidden="1" customWidth="1"/>
    <col min="15632" max="15632" width="9.85546875" style="31" customWidth="1"/>
    <col min="15633" max="15636" width="0" style="31" hidden="1" customWidth="1"/>
    <col min="15637" max="15874" width="7" style="31" customWidth="1"/>
    <col min="15875" max="15875" width="44.7109375" style="31" customWidth="1"/>
    <col min="15876" max="15881" width="0" style="31" hidden="1" customWidth="1"/>
    <col min="15882" max="15882" width="10.5703125" style="31" customWidth="1"/>
    <col min="15883" max="15884" width="0" style="31" hidden="1" customWidth="1"/>
    <col min="15885" max="15885" width="10.28515625" style="31" customWidth="1"/>
    <col min="15886" max="15887" width="0" style="31" hidden="1" customWidth="1"/>
    <col min="15888" max="15888" width="9.85546875" style="31" customWidth="1"/>
    <col min="15889" max="15892" width="0" style="31" hidden="1" customWidth="1"/>
    <col min="15893" max="16130" width="7" style="31" customWidth="1"/>
    <col min="16131" max="16131" width="44.7109375" style="31" customWidth="1"/>
    <col min="16132" max="16137" width="0" style="31" hidden="1" customWidth="1"/>
    <col min="16138" max="16138" width="10.5703125" style="31" customWidth="1"/>
    <col min="16139" max="16140" width="0" style="31" hidden="1" customWidth="1"/>
    <col min="16141" max="16141" width="10.28515625" style="31" customWidth="1"/>
    <col min="16142" max="16143" width="0" style="31" hidden="1" customWidth="1"/>
    <col min="16144" max="16144" width="9.85546875" style="31" customWidth="1"/>
    <col min="16145" max="16148" width="0" style="31" hidden="1" customWidth="1"/>
    <col min="16149" max="16384" width="7" style="31" customWidth="1"/>
  </cols>
  <sheetData>
    <row r="2" spans="1:22" s="42" customFormat="1" ht="27.75" customHeight="1">
      <c r="A2" s="60" t="s">
        <v>69</v>
      </c>
      <c r="B2" s="41"/>
      <c r="C2" s="46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6.75" hidden="1" customHeight="1"/>
    <row r="4" spans="1:22" ht="33.75" customHeight="1">
      <c r="A4" s="107" t="s">
        <v>70</v>
      </c>
      <c r="B4" s="108" t="s">
        <v>71</v>
      </c>
      <c r="C4" s="109" t="s">
        <v>2</v>
      </c>
      <c r="D4" s="109" t="s">
        <v>108</v>
      </c>
      <c r="E4" s="109" t="s">
        <v>104</v>
      </c>
    </row>
    <row r="5" spans="1:22" ht="20.100000000000001" customHeight="1">
      <c r="A5" s="110" t="s">
        <v>109</v>
      </c>
      <c r="B5" s="111" t="s">
        <v>110</v>
      </c>
      <c r="C5" s="112">
        <v>2318</v>
      </c>
      <c r="D5" s="112">
        <v>1695</v>
      </c>
      <c r="E5" s="112">
        <v>4013</v>
      </c>
    </row>
    <row r="6" spans="1:22" ht="20.100000000000001" customHeight="1">
      <c r="A6" s="110" t="s">
        <v>111</v>
      </c>
      <c r="B6" s="111" t="s">
        <v>112</v>
      </c>
      <c r="C6" s="112">
        <v>398</v>
      </c>
      <c r="D6" s="112">
        <v>-147</v>
      </c>
      <c r="E6" s="112">
        <v>251</v>
      </c>
    </row>
    <row r="7" spans="1:22" s="40" customFormat="1" ht="20.100000000000001" customHeight="1">
      <c r="A7" s="113" t="s">
        <v>113</v>
      </c>
      <c r="B7" s="114" t="s">
        <v>107</v>
      </c>
      <c r="C7" s="115">
        <v>398</v>
      </c>
      <c r="D7" s="115">
        <v>-147</v>
      </c>
      <c r="E7" s="115">
        <v>251</v>
      </c>
    </row>
    <row r="8" spans="1:22" s="40" customFormat="1" ht="20.100000000000001" customHeight="1">
      <c r="A8" s="116" t="s">
        <v>28</v>
      </c>
      <c r="B8" s="117" t="s">
        <v>29</v>
      </c>
      <c r="C8" s="118">
        <v>398</v>
      </c>
      <c r="D8" s="118">
        <v>-147</v>
      </c>
      <c r="E8" s="118">
        <v>251</v>
      </c>
    </row>
    <row r="9" spans="1:22" s="40" customFormat="1" ht="20.100000000000001" customHeight="1">
      <c r="A9" s="116" t="s">
        <v>31</v>
      </c>
      <c r="B9" s="117" t="s">
        <v>32</v>
      </c>
      <c r="C9" s="118">
        <v>340</v>
      </c>
      <c r="D9" s="118">
        <v>-146</v>
      </c>
      <c r="E9" s="118">
        <v>194</v>
      </c>
    </row>
    <row r="10" spans="1:22" s="40" customFormat="1" ht="20.100000000000001" customHeight="1">
      <c r="A10" s="116" t="s">
        <v>33</v>
      </c>
      <c r="B10" s="117" t="s">
        <v>34</v>
      </c>
      <c r="C10" s="118">
        <v>58</v>
      </c>
      <c r="D10" s="118">
        <v>-1</v>
      </c>
      <c r="E10" s="118">
        <v>57</v>
      </c>
    </row>
    <row r="11" spans="1:22" s="40" customFormat="1" ht="20.100000000000001" customHeight="1">
      <c r="A11" s="110" t="s">
        <v>114</v>
      </c>
      <c r="B11" s="111" t="s">
        <v>115</v>
      </c>
      <c r="C11" s="112">
        <v>0</v>
      </c>
      <c r="D11" s="112">
        <v>1350</v>
      </c>
      <c r="E11" s="112">
        <v>1350</v>
      </c>
    </row>
    <row r="12" spans="1:22" s="40" customFormat="1" ht="20.100000000000001" customHeight="1">
      <c r="A12" s="113" t="s">
        <v>113</v>
      </c>
      <c r="B12" s="114" t="s">
        <v>107</v>
      </c>
      <c r="C12" s="115">
        <v>0</v>
      </c>
      <c r="D12" s="115">
        <v>1350</v>
      </c>
      <c r="E12" s="115">
        <v>1350</v>
      </c>
    </row>
    <row r="13" spans="1:22" s="40" customFormat="1" ht="20.100000000000001" customHeight="1">
      <c r="A13" s="116" t="s">
        <v>28</v>
      </c>
      <c r="B13" s="117" t="s">
        <v>29</v>
      </c>
      <c r="C13" s="118">
        <v>0</v>
      </c>
      <c r="D13" s="118">
        <v>1350</v>
      </c>
      <c r="E13" s="118">
        <v>1350</v>
      </c>
    </row>
    <row r="14" spans="1:22" s="40" customFormat="1" ht="20.100000000000001" customHeight="1">
      <c r="A14" s="116" t="s">
        <v>33</v>
      </c>
      <c r="B14" s="117" t="s">
        <v>34</v>
      </c>
      <c r="C14" s="118">
        <v>0</v>
      </c>
      <c r="D14" s="118">
        <v>1350</v>
      </c>
      <c r="E14" s="118">
        <v>1350</v>
      </c>
    </row>
    <row r="15" spans="1:22" s="40" customFormat="1" ht="20.100000000000001" customHeight="1">
      <c r="A15" s="110" t="s">
        <v>116</v>
      </c>
      <c r="B15" s="111" t="s">
        <v>117</v>
      </c>
      <c r="C15" s="112">
        <v>139</v>
      </c>
      <c r="D15" s="112">
        <v>27</v>
      </c>
      <c r="E15" s="112">
        <v>166</v>
      </c>
    </row>
    <row r="16" spans="1:22" ht="20.100000000000001" customHeight="1">
      <c r="A16" s="113" t="s">
        <v>113</v>
      </c>
      <c r="B16" s="114" t="s">
        <v>107</v>
      </c>
      <c r="C16" s="115">
        <v>139</v>
      </c>
      <c r="D16" s="115">
        <v>27</v>
      </c>
      <c r="E16" s="115">
        <v>166</v>
      </c>
    </row>
    <row r="17" spans="1:5" ht="20.100000000000001" customHeight="1">
      <c r="A17" s="116" t="s">
        <v>35</v>
      </c>
      <c r="B17" s="117" t="s">
        <v>36</v>
      </c>
      <c r="C17" s="118">
        <v>139</v>
      </c>
      <c r="D17" s="118">
        <v>27</v>
      </c>
      <c r="E17" s="118">
        <v>166</v>
      </c>
    </row>
    <row r="18" spans="1:5" s="40" customFormat="1" ht="20.100000000000001" customHeight="1">
      <c r="A18" s="116" t="s">
        <v>37</v>
      </c>
      <c r="B18" s="117" t="s">
        <v>38</v>
      </c>
      <c r="C18" s="118">
        <v>139</v>
      </c>
      <c r="D18" s="118">
        <v>27</v>
      </c>
      <c r="E18" s="118">
        <v>166</v>
      </c>
    </row>
    <row r="19" spans="1:5" s="40" customFormat="1" ht="20.100000000000001" customHeight="1">
      <c r="A19" s="110" t="s">
        <v>118</v>
      </c>
      <c r="B19" s="111" t="s">
        <v>119</v>
      </c>
      <c r="C19" s="112">
        <v>1781</v>
      </c>
      <c r="D19" s="112">
        <v>465</v>
      </c>
      <c r="E19" s="112">
        <v>2246</v>
      </c>
    </row>
    <row r="20" spans="1:5" s="40" customFormat="1" ht="20.100000000000001" customHeight="1">
      <c r="A20" s="113" t="s">
        <v>120</v>
      </c>
      <c r="B20" s="114" t="s">
        <v>121</v>
      </c>
      <c r="C20" s="115">
        <v>1781</v>
      </c>
      <c r="D20" s="115">
        <v>465</v>
      </c>
      <c r="E20" s="115">
        <v>2246</v>
      </c>
    </row>
    <row r="21" spans="1:5" s="40" customFormat="1" ht="20.100000000000001" customHeight="1">
      <c r="A21" s="116" t="s">
        <v>28</v>
      </c>
      <c r="B21" s="117" t="s">
        <v>29</v>
      </c>
      <c r="C21" s="118">
        <v>1781</v>
      </c>
      <c r="D21" s="118">
        <v>465</v>
      </c>
      <c r="E21" s="118">
        <v>2246</v>
      </c>
    </row>
    <row r="22" spans="1:5" s="40" customFormat="1" ht="20.100000000000001" customHeight="1">
      <c r="A22" s="116" t="s">
        <v>33</v>
      </c>
      <c r="B22" s="117" t="s">
        <v>34</v>
      </c>
      <c r="C22" s="118">
        <v>1781</v>
      </c>
      <c r="D22" s="118">
        <v>465</v>
      </c>
      <c r="E22" s="118">
        <v>2246</v>
      </c>
    </row>
    <row r="23" spans="1:5" s="40" customFormat="1" ht="20.100000000000001" customHeight="1">
      <c r="A23" s="110" t="s">
        <v>122</v>
      </c>
      <c r="B23" s="111" t="s">
        <v>123</v>
      </c>
      <c r="C23" s="112">
        <v>130135</v>
      </c>
      <c r="D23" s="112">
        <v>15225</v>
      </c>
      <c r="E23" s="112">
        <v>145360</v>
      </c>
    </row>
    <row r="24" spans="1:5" ht="20.100000000000001" customHeight="1">
      <c r="A24" s="110" t="s">
        <v>124</v>
      </c>
      <c r="B24" s="111" t="s">
        <v>125</v>
      </c>
      <c r="C24" s="112">
        <v>1327</v>
      </c>
      <c r="D24" s="112">
        <v>0</v>
      </c>
      <c r="E24" s="112">
        <v>1327</v>
      </c>
    </row>
    <row r="25" spans="1:5" ht="20.100000000000001" customHeight="1">
      <c r="A25" s="113" t="s">
        <v>126</v>
      </c>
      <c r="B25" s="114" t="s">
        <v>127</v>
      </c>
      <c r="C25" s="115">
        <v>1327</v>
      </c>
      <c r="D25" s="115">
        <v>0</v>
      </c>
      <c r="E25" s="115">
        <v>1327</v>
      </c>
    </row>
    <row r="26" spans="1:5" s="40" customFormat="1" ht="20.100000000000001" customHeight="1">
      <c r="A26" s="116" t="s">
        <v>35</v>
      </c>
      <c r="B26" s="117" t="s">
        <v>36</v>
      </c>
      <c r="C26" s="118">
        <v>1327</v>
      </c>
      <c r="D26" s="118">
        <v>0</v>
      </c>
      <c r="E26" s="118">
        <v>1327</v>
      </c>
    </row>
    <row r="27" spans="1:5" s="40" customFormat="1" ht="20.100000000000001" customHeight="1">
      <c r="A27" s="116" t="s">
        <v>37</v>
      </c>
      <c r="B27" s="117" t="s">
        <v>38</v>
      </c>
      <c r="C27" s="118">
        <v>1327</v>
      </c>
      <c r="D27" s="118">
        <v>0</v>
      </c>
      <c r="E27" s="118">
        <v>1327</v>
      </c>
    </row>
    <row r="28" spans="1:5" s="40" customFormat="1" ht="20.100000000000001" customHeight="1">
      <c r="A28" s="110" t="s">
        <v>128</v>
      </c>
      <c r="B28" s="111" t="s">
        <v>129</v>
      </c>
      <c r="C28" s="112">
        <v>22242</v>
      </c>
      <c r="D28" s="112">
        <v>228</v>
      </c>
      <c r="E28" s="112">
        <v>22470</v>
      </c>
    </row>
    <row r="29" spans="1:5" s="40" customFormat="1" ht="20.100000000000001" customHeight="1">
      <c r="A29" s="113" t="s">
        <v>126</v>
      </c>
      <c r="B29" s="114" t="s">
        <v>127</v>
      </c>
      <c r="C29" s="115">
        <v>22242</v>
      </c>
      <c r="D29" s="115">
        <v>228</v>
      </c>
      <c r="E29" s="115">
        <v>22470</v>
      </c>
    </row>
    <row r="30" spans="1:5" ht="20.100000000000001" customHeight="1">
      <c r="A30" s="116" t="s">
        <v>28</v>
      </c>
      <c r="B30" s="117" t="s">
        <v>29</v>
      </c>
      <c r="C30" s="118">
        <v>22242</v>
      </c>
      <c r="D30" s="118">
        <v>228</v>
      </c>
      <c r="E30" s="118">
        <v>22470</v>
      </c>
    </row>
    <row r="31" spans="1:5" ht="20.100000000000001" customHeight="1">
      <c r="A31" s="116" t="s">
        <v>33</v>
      </c>
      <c r="B31" s="117" t="s">
        <v>34</v>
      </c>
      <c r="C31" s="118">
        <v>22242</v>
      </c>
      <c r="D31" s="118">
        <v>228</v>
      </c>
      <c r="E31" s="118">
        <v>22470</v>
      </c>
    </row>
    <row r="32" spans="1:5" s="40" customFormat="1" ht="20.100000000000001" customHeight="1">
      <c r="A32" s="110" t="s">
        <v>130</v>
      </c>
      <c r="B32" s="111" t="s">
        <v>131</v>
      </c>
      <c r="C32" s="112">
        <v>106566</v>
      </c>
      <c r="D32" s="112">
        <v>14997</v>
      </c>
      <c r="E32" s="112">
        <v>121563</v>
      </c>
    </row>
    <row r="33" spans="1:5" s="40" customFormat="1" ht="20.100000000000001" customHeight="1">
      <c r="A33" s="113" t="s">
        <v>126</v>
      </c>
      <c r="B33" s="114" t="s">
        <v>127</v>
      </c>
      <c r="C33" s="115">
        <v>106566</v>
      </c>
      <c r="D33" s="115">
        <v>14997</v>
      </c>
      <c r="E33" s="115">
        <v>121563</v>
      </c>
    </row>
    <row r="34" spans="1:5" s="40" customFormat="1" ht="20.100000000000001" customHeight="1">
      <c r="A34" s="116" t="s">
        <v>28</v>
      </c>
      <c r="B34" s="117" t="s">
        <v>29</v>
      </c>
      <c r="C34" s="118">
        <v>106566</v>
      </c>
      <c r="D34" s="118">
        <v>14997</v>
      </c>
      <c r="E34" s="118">
        <v>121563</v>
      </c>
    </row>
    <row r="35" spans="1:5" s="40" customFormat="1" ht="20.100000000000001" customHeight="1">
      <c r="A35" s="116" t="s">
        <v>33</v>
      </c>
      <c r="B35" s="117" t="s">
        <v>34</v>
      </c>
      <c r="C35" s="118">
        <v>106566</v>
      </c>
      <c r="D35" s="118">
        <v>14997</v>
      </c>
      <c r="E35" s="118">
        <v>121563</v>
      </c>
    </row>
    <row r="36" spans="1:5" s="40" customFormat="1" ht="20.100000000000001" customHeight="1">
      <c r="A36" s="110" t="s">
        <v>132</v>
      </c>
      <c r="B36" s="111" t="s">
        <v>133</v>
      </c>
      <c r="C36" s="112">
        <v>1597175</v>
      </c>
      <c r="D36" s="112">
        <v>-304104</v>
      </c>
      <c r="E36" s="112">
        <v>1293071</v>
      </c>
    </row>
    <row r="37" spans="1:5" s="40" customFormat="1" ht="20.100000000000001" customHeight="1">
      <c r="A37" s="110" t="s">
        <v>134</v>
      </c>
      <c r="B37" s="111" t="s">
        <v>135</v>
      </c>
      <c r="C37" s="112">
        <v>1597175</v>
      </c>
      <c r="D37" s="112">
        <v>-304104</v>
      </c>
      <c r="E37" s="112">
        <v>1293071</v>
      </c>
    </row>
    <row r="38" spans="1:5" s="40" customFormat="1" ht="20.100000000000001" customHeight="1">
      <c r="A38" s="113" t="s">
        <v>136</v>
      </c>
      <c r="B38" s="114" t="s">
        <v>105</v>
      </c>
      <c r="C38" s="115">
        <v>53389</v>
      </c>
      <c r="D38" s="115">
        <v>-26892</v>
      </c>
      <c r="E38" s="115">
        <v>26497</v>
      </c>
    </row>
    <row r="39" spans="1:5" s="40" customFormat="1" ht="20.100000000000001" customHeight="1">
      <c r="A39" s="116" t="s">
        <v>28</v>
      </c>
      <c r="B39" s="117" t="s">
        <v>29</v>
      </c>
      <c r="C39" s="118">
        <v>12064</v>
      </c>
      <c r="D39" s="118">
        <v>-350</v>
      </c>
      <c r="E39" s="118">
        <v>11714</v>
      </c>
    </row>
    <row r="40" spans="1:5" ht="20.100000000000001" customHeight="1">
      <c r="A40" s="116" t="s">
        <v>31</v>
      </c>
      <c r="B40" s="117" t="s">
        <v>32</v>
      </c>
      <c r="C40" s="118">
        <v>3318</v>
      </c>
      <c r="D40" s="118">
        <v>0</v>
      </c>
      <c r="E40" s="118">
        <v>3318</v>
      </c>
    </row>
    <row r="41" spans="1:5" ht="20.100000000000001" customHeight="1">
      <c r="A41" s="116" t="s">
        <v>33</v>
      </c>
      <c r="B41" s="117" t="s">
        <v>34</v>
      </c>
      <c r="C41" s="118">
        <v>8746</v>
      </c>
      <c r="D41" s="118">
        <v>-350</v>
      </c>
      <c r="E41" s="118">
        <v>8396</v>
      </c>
    </row>
    <row r="42" spans="1:5" ht="20.100000000000001" customHeight="1">
      <c r="A42" s="116" t="s">
        <v>35</v>
      </c>
      <c r="B42" s="117" t="s">
        <v>36</v>
      </c>
      <c r="C42" s="118">
        <v>41325</v>
      </c>
      <c r="D42" s="118">
        <v>-26542</v>
      </c>
      <c r="E42" s="118">
        <v>14783</v>
      </c>
    </row>
    <row r="43" spans="1:5" ht="20.100000000000001" customHeight="1">
      <c r="A43" s="116" t="s">
        <v>37</v>
      </c>
      <c r="B43" s="117" t="s">
        <v>38</v>
      </c>
      <c r="C43" s="118">
        <v>41325</v>
      </c>
      <c r="D43" s="118">
        <v>-26542</v>
      </c>
      <c r="E43" s="118">
        <v>14783</v>
      </c>
    </row>
    <row r="44" spans="1:5" ht="20.100000000000001" customHeight="1">
      <c r="A44" s="113" t="s">
        <v>137</v>
      </c>
      <c r="B44" s="114" t="s">
        <v>138</v>
      </c>
      <c r="C44" s="115">
        <v>31004</v>
      </c>
      <c r="D44" s="115">
        <v>-500</v>
      </c>
      <c r="E44" s="115">
        <v>30504</v>
      </c>
    </row>
    <row r="45" spans="1:5" ht="20.100000000000001" customHeight="1">
      <c r="A45" s="116" t="s">
        <v>28</v>
      </c>
      <c r="B45" s="117" t="s">
        <v>29</v>
      </c>
      <c r="C45" s="118">
        <v>21415</v>
      </c>
      <c r="D45" s="118">
        <v>-1179</v>
      </c>
      <c r="E45" s="118">
        <v>20236</v>
      </c>
    </row>
    <row r="46" spans="1:5" ht="20.100000000000001" customHeight="1">
      <c r="A46" s="116" t="s">
        <v>31</v>
      </c>
      <c r="B46" s="117" t="s">
        <v>32</v>
      </c>
      <c r="C46" s="118">
        <v>300</v>
      </c>
      <c r="D46" s="118">
        <v>0</v>
      </c>
      <c r="E46" s="118">
        <v>300</v>
      </c>
    </row>
    <row r="47" spans="1:5" ht="20.100000000000001" customHeight="1">
      <c r="A47" s="116" t="s">
        <v>33</v>
      </c>
      <c r="B47" s="117" t="s">
        <v>34</v>
      </c>
      <c r="C47" s="118">
        <v>21115</v>
      </c>
      <c r="D47" s="118">
        <v>-1179</v>
      </c>
      <c r="E47" s="118">
        <v>19936</v>
      </c>
    </row>
    <row r="48" spans="1:5" s="40" customFormat="1" ht="20.100000000000001" customHeight="1">
      <c r="A48" s="116" t="s">
        <v>35</v>
      </c>
      <c r="B48" s="117" t="s">
        <v>36</v>
      </c>
      <c r="C48" s="118">
        <v>9589</v>
      </c>
      <c r="D48" s="118">
        <v>679</v>
      </c>
      <c r="E48" s="118">
        <v>10268</v>
      </c>
    </row>
    <row r="49" spans="1:5" s="40" customFormat="1" ht="20.100000000000001" customHeight="1">
      <c r="A49" s="116" t="s">
        <v>37</v>
      </c>
      <c r="B49" s="117" t="s">
        <v>38</v>
      </c>
      <c r="C49" s="118">
        <v>9589</v>
      </c>
      <c r="D49" s="118">
        <v>679</v>
      </c>
      <c r="E49" s="118">
        <v>10268</v>
      </c>
    </row>
    <row r="50" spans="1:5" s="40" customFormat="1" ht="20.100000000000001" customHeight="1">
      <c r="A50" s="113" t="s">
        <v>139</v>
      </c>
      <c r="B50" s="114" t="s">
        <v>106</v>
      </c>
      <c r="C50" s="115">
        <v>1512078</v>
      </c>
      <c r="D50" s="115">
        <v>-276712</v>
      </c>
      <c r="E50" s="115">
        <v>1235366</v>
      </c>
    </row>
    <row r="51" spans="1:5" s="40" customFormat="1" ht="20.100000000000001" customHeight="1">
      <c r="A51" s="116" t="s">
        <v>28</v>
      </c>
      <c r="B51" s="117" t="s">
        <v>29</v>
      </c>
      <c r="C51" s="118">
        <v>1198542</v>
      </c>
      <c r="D51" s="118">
        <v>34170</v>
      </c>
      <c r="E51" s="118">
        <v>1232712</v>
      </c>
    </row>
    <row r="52" spans="1:5" ht="20.100000000000001" customHeight="1">
      <c r="A52" s="116" t="s">
        <v>31</v>
      </c>
      <c r="B52" s="117" t="s">
        <v>32</v>
      </c>
      <c r="C52" s="118">
        <v>1187812</v>
      </c>
      <c r="D52" s="118">
        <v>36476</v>
      </c>
      <c r="E52" s="118">
        <v>1224288</v>
      </c>
    </row>
    <row r="53" spans="1:5" ht="20.100000000000001" customHeight="1">
      <c r="A53" s="116" t="s">
        <v>33</v>
      </c>
      <c r="B53" s="117" t="s">
        <v>34</v>
      </c>
      <c r="C53" s="118">
        <v>9330</v>
      </c>
      <c r="D53" s="118">
        <v>-1152</v>
      </c>
      <c r="E53" s="118">
        <v>8178</v>
      </c>
    </row>
    <row r="54" spans="1:5" s="40" customFormat="1" ht="20.100000000000001" customHeight="1">
      <c r="A54" s="116" t="s">
        <v>43</v>
      </c>
      <c r="B54" s="117" t="s">
        <v>44</v>
      </c>
      <c r="C54" s="118">
        <v>1400</v>
      </c>
      <c r="D54" s="118">
        <v>-1154</v>
      </c>
      <c r="E54" s="118">
        <v>246</v>
      </c>
    </row>
    <row r="55" spans="1:5" s="40" customFormat="1" ht="20.100000000000001" customHeight="1">
      <c r="A55" s="116" t="s">
        <v>35</v>
      </c>
      <c r="B55" s="117" t="s">
        <v>36</v>
      </c>
      <c r="C55" s="118">
        <v>313536</v>
      </c>
      <c r="D55" s="118">
        <v>-310882</v>
      </c>
      <c r="E55" s="118">
        <v>2654</v>
      </c>
    </row>
    <row r="56" spans="1:5" s="40" customFormat="1" ht="20.100000000000001" customHeight="1">
      <c r="A56" s="116" t="s">
        <v>37</v>
      </c>
      <c r="B56" s="117" t="s">
        <v>38</v>
      </c>
      <c r="C56" s="118">
        <v>313536</v>
      </c>
      <c r="D56" s="118">
        <v>-310882</v>
      </c>
      <c r="E56" s="118">
        <v>2654</v>
      </c>
    </row>
    <row r="57" spans="1:5" s="40" customFormat="1" ht="20.100000000000001" customHeight="1">
      <c r="A57" s="113" t="s">
        <v>140</v>
      </c>
      <c r="B57" s="114" t="s">
        <v>141</v>
      </c>
      <c r="C57" s="115">
        <v>664</v>
      </c>
      <c r="D57" s="115">
        <v>0</v>
      </c>
      <c r="E57" s="115">
        <v>664</v>
      </c>
    </row>
    <row r="58" spans="1:5" ht="20.100000000000001" customHeight="1">
      <c r="A58" s="116" t="s">
        <v>28</v>
      </c>
      <c r="B58" s="117" t="s">
        <v>29</v>
      </c>
      <c r="C58" s="118">
        <v>664</v>
      </c>
      <c r="D58" s="118">
        <v>0</v>
      </c>
      <c r="E58" s="118">
        <v>664</v>
      </c>
    </row>
    <row r="59" spans="1:5" ht="20.100000000000001" customHeight="1">
      <c r="A59" s="116" t="s">
        <v>33</v>
      </c>
      <c r="B59" s="117" t="s">
        <v>34</v>
      </c>
      <c r="C59" s="118">
        <v>664</v>
      </c>
      <c r="D59" s="118">
        <v>0</v>
      </c>
      <c r="E59" s="118">
        <v>664</v>
      </c>
    </row>
    <row r="60" spans="1:5" s="40" customFormat="1" ht="20.100000000000001" customHeight="1">
      <c r="A60" s="113" t="s">
        <v>142</v>
      </c>
      <c r="B60" s="114" t="s">
        <v>143</v>
      </c>
      <c r="C60" s="115">
        <v>40</v>
      </c>
      <c r="D60" s="115">
        <v>0</v>
      </c>
      <c r="E60" s="115">
        <v>40</v>
      </c>
    </row>
    <row r="61" spans="1:5" s="40" customFormat="1" ht="20.100000000000001" customHeight="1">
      <c r="A61" s="116" t="s">
        <v>35</v>
      </c>
      <c r="B61" s="117" t="s">
        <v>36</v>
      </c>
      <c r="C61" s="118">
        <v>40</v>
      </c>
      <c r="D61" s="118">
        <v>0</v>
      </c>
      <c r="E61" s="118">
        <v>40</v>
      </c>
    </row>
    <row r="62" spans="1:5" s="40" customFormat="1" ht="20.100000000000001" customHeight="1">
      <c r="A62" s="116" t="s">
        <v>37</v>
      </c>
      <c r="B62" s="117" t="s">
        <v>38</v>
      </c>
      <c r="C62" s="118">
        <v>40</v>
      </c>
      <c r="D62" s="118">
        <v>0</v>
      </c>
      <c r="E62" s="118">
        <v>40</v>
      </c>
    </row>
    <row r="63" spans="1:5" s="40" customFormat="1" ht="12.95" customHeight="1">
      <c r="C63" s="119">
        <f>SUM(C36,C23,C5)</f>
        <v>1729628</v>
      </c>
      <c r="D63" s="119">
        <f>SUM(D5,D23,D36)</f>
        <v>-287184</v>
      </c>
      <c r="E63" s="119">
        <f>SUM(E36,E23,E5)</f>
        <v>1442444</v>
      </c>
    </row>
    <row r="64" spans="1:5" s="40" customFormat="1" ht="12.75" hidden="1" customHeight="1"/>
    <row r="65" spans="3:3" s="40" customFormat="1" ht="12.95" hidden="1" customHeight="1"/>
    <row r="66" spans="3:3" ht="12.95" customHeight="1">
      <c r="C66" s="31"/>
    </row>
    <row r="67" spans="3:3" s="40" customFormat="1" ht="12.95" hidden="1" customHeight="1"/>
    <row r="68" spans="3:3" s="40" customFormat="1" ht="12.95" customHeight="1"/>
    <row r="69" spans="3:3" s="40" customFormat="1" ht="12.95" customHeight="1"/>
    <row r="70" spans="3:3" s="40" customFormat="1" ht="12.95" customHeight="1"/>
    <row r="71" spans="3:3" s="40" customFormat="1" ht="12.95" customHeight="1"/>
    <row r="72" spans="3:3" s="40" customFormat="1" ht="12.95" customHeight="1"/>
    <row r="73" spans="3:3" ht="12.95" customHeight="1">
      <c r="C73" s="31"/>
    </row>
    <row r="74" spans="3:3" s="40" customFormat="1" ht="12.95" customHeight="1"/>
    <row r="75" spans="3:3" s="40" customFormat="1" ht="12.95" customHeight="1"/>
    <row r="76" spans="3:3" s="40" customFormat="1" ht="12.95" customHeight="1"/>
    <row r="77" spans="3:3" ht="12.95" customHeight="1">
      <c r="C77" s="31"/>
    </row>
    <row r="78" spans="3:3" s="40" customFormat="1" ht="12.95" customHeight="1"/>
    <row r="79" spans="3:3" s="40" customFormat="1" ht="12.95" customHeight="1"/>
    <row r="80" spans="3:3" s="40" customFormat="1" ht="12.95" customHeight="1"/>
    <row r="81" spans="3:3" s="40" customFormat="1" ht="12.95" hidden="1" customHeight="1"/>
    <row r="82" spans="3:3" s="40" customFormat="1" ht="12.95" hidden="1" customHeight="1"/>
    <row r="83" spans="3:3" s="40" customFormat="1" ht="12.95" hidden="1" customHeight="1"/>
    <row r="84" spans="3:3" s="40" customFormat="1" ht="12.95" hidden="1" customHeight="1"/>
    <row r="85" spans="3:3" s="40" customFormat="1" ht="12.95" hidden="1" customHeight="1"/>
    <row r="86" spans="3:3" ht="12.95" hidden="1" customHeight="1">
      <c r="C86" s="31"/>
    </row>
    <row r="87" spans="3:3" s="40" customFormat="1" ht="12.95" customHeight="1"/>
    <row r="88" spans="3:3" s="40" customFormat="1" ht="12.95" customHeight="1"/>
    <row r="89" spans="3:3" ht="12.95" customHeight="1">
      <c r="C89" s="31"/>
    </row>
    <row r="90" spans="3:3" ht="12.95" customHeight="1">
      <c r="C90" s="31"/>
    </row>
    <row r="91" spans="3:3" ht="12.95" customHeight="1">
      <c r="C91" s="31"/>
    </row>
    <row r="92" spans="3:3" ht="12.95" customHeight="1">
      <c r="C92" s="31"/>
    </row>
    <row r="93" spans="3:3" ht="12.95" customHeight="1">
      <c r="C93" s="31"/>
    </row>
    <row r="94" spans="3:3" s="40" customFormat="1" ht="12.95" customHeight="1"/>
    <row r="95" spans="3:3" s="40" customFormat="1" ht="12.95" customHeight="1"/>
    <row r="96" spans="3:3" s="40" customFormat="1" ht="12.95" customHeight="1"/>
    <row r="97" spans="3:3" ht="12.95" hidden="1" customHeight="1">
      <c r="C97" s="31"/>
    </row>
    <row r="98" spans="3:3" ht="12.95" customHeight="1">
      <c r="C98" s="31"/>
    </row>
    <row r="99" spans="3:3" s="40" customFormat="1" ht="12.95" customHeight="1"/>
    <row r="100" spans="3:3" s="40" customFormat="1" ht="12.95" customHeight="1"/>
    <row r="101" spans="3:3" ht="12.95" customHeight="1">
      <c r="C101" s="31"/>
    </row>
    <row r="102" spans="3:3">
      <c r="C102" s="31"/>
    </row>
    <row r="103" spans="3:3">
      <c r="C103" s="31"/>
    </row>
  </sheetData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VIŠAK-MANJAK</vt:lpstr>
      <vt:lpstr>RAČUN FINANCIRANJA</vt:lpstr>
      <vt:lpstr>FUNCIJSKA KLASIFIKACIJA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2023-06-30T08:56:53Z</dcterms:modified>
</cp:coreProperties>
</file>